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5"/>
  <workbookPr/>
  <mc:AlternateContent xmlns:mc="http://schemas.openxmlformats.org/markup-compatibility/2006">
    <mc:Choice Requires="x15">
      <x15ac:absPath xmlns:x15ac="http://schemas.microsoft.com/office/spreadsheetml/2010/11/ac" url="\\192.168.0.40\zaisei\R８年度\8財政関係調査\20260817【山口県市町課】令和６年度財政状況資料集の作成について（2回目・地方公会計関係）\"/>
    </mc:Choice>
  </mc:AlternateContent>
  <xr:revisionPtr revIDLastSave="0" documentId="13_ncr:1_{4ED6CF47-8582-41F7-9B1A-21292E388306}" xr6:coauthVersionLast="36" xr6:coauthVersionMax="47" xr10:uidLastSave="{00000000-0000-0000-0000-000000000000}"/>
  <bookViews>
    <workbookView xWindow="-105" yWindow="-105" windowWidth="23250" windowHeight="1245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7" i="10" l="1"/>
  <c r="BG36" i="10"/>
  <c r="BG35" i="10"/>
  <c r="BG34"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AM37" i="10"/>
  <c r="C37" i="10"/>
  <c r="CO36" i="10"/>
  <c r="AM36" i="10"/>
  <c r="CO35" i="10"/>
  <c r="AM35" i="10"/>
  <c r="CO34" i="10"/>
  <c r="BW34" i="10"/>
  <c r="BW35" i="10" s="1"/>
  <c r="BW36" i="10" s="1"/>
  <c r="BW37" i="10" s="1"/>
  <c r="BW38" i="10" s="1"/>
  <c r="BW39" i="10" s="1"/>
  <c r="BW40" i="10" s="1"/>
  <c r="BW41" i="10" s="1"/>
  <c r="BW42" i="10" s="1"/>
  <c r="BW43" i="10" s="1"/>
  <c r="C34" i="10"/>
  <c r="C35" i="10" s="1"/>
  <c r="C36"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AM34" i="10" l="1"/>
  <c r="BE34" i="10" s="1"/>
  <c r="BE35" i="10" s="1"/>
  <c r="BE36" i="10" s="1"/>
  <c r="BE37" i="10" s="1"/>
</calcChain>
</file>

<file path=xl/sharedStrings.xml><?xml version="1.0" encoding="utf-8"?>
<sst xmlns="http://schemas.openxmlformats.org/spreadsheetml/2006/main" count="1171" uniqueCount="583">
  <si>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</si>
  <si>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</si>
  <si>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</si>
  <si>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</si>
  <si>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</si>
  <si>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</si>
  <si>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</si>
  <si>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</si>
  <si>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</si>
  <si>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</si>
  <si>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</si>
  <si>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</si>
  <si>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</si>
  <si>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</si>
  <si>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</si>
  <si>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</si>
  <si>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</si>
  <si>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</si>
  <si>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</si>
  <si>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</si>
  <si>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</si>
  <si>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</si>
  <si>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</si>
  <si>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</si>
  <si>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</si>
  <si>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</si>
  <si>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</si>
  <si>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</si>
  <si>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</si>
  <si>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</si>
  <si>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</si>
  <si>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</si>
  <si>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</si>
  <si>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</si>
  <si>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</si>
  <si>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</si>
  <si>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</si>
  <si>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</si>
  <si>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</si>
  <si>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</si>
  <si>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</si>
  <si>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</si>
  <si>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</si>
  <si>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</si>
  <si>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</si>
  <si>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</si>
  <si>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</si>
  <si>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</si>
  <si>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</si>
  <si>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</si>
  <si>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</si>
  <si>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</si>
  <si>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</si>
  <si>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</si>
  <si>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</si>
  <si>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</si>
  <si>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</si>
  <si>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</si>
  <si>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</si>
  <si>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</si>
  <si>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</si>
  <si>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</si>
  <si>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</si>
  <si>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</si>
  <si>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</si>
  <si>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</si>
  <si>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</si>
  <si>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</si>
  <si>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</si>
  <si>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</si>
  <si>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</si>
  <si>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</si>
  <si>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</si>
  <si>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</si>
  <si>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</si>
  <si>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</si>
  <si>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</si>
  <si>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</si>
  <si>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</si>
  <si>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山口県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</si>
  <si>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</si>
  <si>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</si>
  <si>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</si>
  <si>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</si>
  <si>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</si>
  <si>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</si>
  <si>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</si>
  <si>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</si>
  <si>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</si>
  <si>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</si>
  <si>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</si>
  <si>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</si>
  <si>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</si>
  <si>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</si>
  <si>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上関町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</si>
  <si>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</si>
  <si>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</si>
  <si>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</si>
  <si>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</si>
  <si>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</si>
  <si>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</si>
  <si>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</si>
  <si>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</si>
  <si>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</si>
  <si>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</si>
  <si>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</si>
  <si>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</si>
  <si>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</si>
  <si>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</si>
  <si>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</si>
  <si>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</si>
  <si>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</si>
  <si>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</si>
  <si>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</si>
  <si>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</si>
  <si>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</si>
  <si>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</si>
  <si>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</si>
  <si>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-16.4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</si>
  <si>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</si>
  <si>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</si>
  <si>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</si>
  <si>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</si>
  <si>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</si>
  <si>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</si>
  <si>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</si>
  <si>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</si>
  <si>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</si>
  <si>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</si>
  <si>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</si>
  <si>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</si>
  <si>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</si>
  <si>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</si>
  <si>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</si>
  <si>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</si>
  <si>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</si>
  <si>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</si>
  <si>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</si>
  <si>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</si>
  <si>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</si>
  <si>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</si>
  <si>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-3.5</t>
    <phoneticPr fontId="5"/>
  </si>
  <si>
    <t>基準財政需要額</t>
    <phoneticPr fontId="25"/>
  </si>
  <si>
    <t>うち日本人(％)</t>
    <phoneticPr fontId="5"/>
  </si>
  <si>
    <t>-3.4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</si>
  <si>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</si>
  <si>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</si>
  <si>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</si>
  <si>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</si>
  <si>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</si>
  <si>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</si>
  <si>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</si>
  <si>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</si>
  <si>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</si>
  <si>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</si>
  <si>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</si>
  <si>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</si>
  <si>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</si>
  <si>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</si>
  <si>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</si>
  <si>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</si>
  <si>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</si>
  <si>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</si>
  <si>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</si>
  <si>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</si>
  <si>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</si>
  <si>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</si>
  <si>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</si>
  <si>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</si>
  <si>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</si>
  <si>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</si>
  <si>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</si>
  <si>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</si>
  <si>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</si>
  <si>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</si>
  <si>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</si>
  <si>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</si>
  <si>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</si>
  <si>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</si>
  <si>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</si>
  <si>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</si>
  <si>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</si>
  <si>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</si>
  <si>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</si>
  <si>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</si>
  <si>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</si>
  <si>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</si>
  <si>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</si>
  <si>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</si>
  <si>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</si>
  <si>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</si>
  <si>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</si>
  <si>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</si>
  <si>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</si>
  <si>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</si>
  <si>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</si>
  <si>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</si>
  <si>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</si>
  <si>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</si>
  <si>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</si>
  <si>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</si>
  <si>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</si>
  <si>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</si>
  <si>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山口県上関町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</si>
  <si>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</si>
  <si>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</si>
  <si>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</si>
  <si>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</si>
  <si>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</si>
  <si>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</si>
  <si>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</si>
  <si>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</si>
  <si>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</si>
  <si>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</si>
  <si>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</si>
  <si>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</si>
  <si>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</si>
  <si>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</si>
  <si>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</si>
  <si>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</si>
  <si>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</si>
  <si>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</si>
  <si>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</si>
  <si>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</si>
  <si>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</si>
  <si>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</si>
  <si>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</si>
  <si>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</si>
  <si>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</si>
  <si>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</si>
  <si>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</si>
  <si>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</si>
  <si>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</si>
  <si>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</si>
  <si>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</si>
  <si>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</si>
  <si>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</si>
  <si>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</si>
  <si>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</si>
  <si>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</si>
  <si>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</si>
  <si>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</si>
  <si>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</si>
  <si>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</si>
  <si>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</si>
  <si>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</si>
  <si>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</si>
  <si>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</si>
  <si>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</si>
  <si>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</si>
  <si>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</si>
  <si>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</si>
  <si>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</si>
  <si>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</si>
  <si>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</si>
  <si>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</si>
  <si>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</si>
  <si>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</si>
  <si>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</si>
  <si>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</si>
  <si>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</si>
  <si>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</si>
  <si>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</si>
  <si>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</si>
  <si>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</si>
  <si>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</si>
  <si>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</si>
  <si>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</si>
  <si>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</si>
  <si>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</si>
  <si>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</si>
  <si>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</si>
  <si>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</si>
  <si>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</si>
  <si>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</si>
  <si>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</si>
  <si>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</si>
  <si>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</si>
  <si>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</si>
  <si>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</si>
  <si>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</si>
  <si>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</si>
  <si>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</si>
  <si>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</si>
  <si>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</si>
  <si>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</si>
  <si>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</si>
  <si>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</si>
  <si>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</si>
  <si>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</si>
  <si>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</si>
  <si>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</si>
  <si>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</si>
  <si>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</si>
  <si>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</si>
  <si>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</si>
  <si>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</si>
  <si>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</si>
  <si>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</si>
  <si>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</si>
  <si>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</si>
  <si>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</si>
  <si>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</si>
  <si>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</si>
  <si>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</si>
  <si>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</si>
  <si>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</si>
  <si>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</si>
  <si>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</si>
  <si>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</si>
  <si>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</si>
  <si>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</si>
  <si>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</si>
  <si>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</si>
  <si>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</si>
  <si>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</si>
  <si>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</si>
  <si>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</si>
  <si>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</si>
  <si>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</si>
  <si>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</si>
  <si>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</si>
  <si>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</si>
  <si>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</si>
  <si>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</si>
  <si>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</si>
  <si>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</si>
  <si>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</si>
  <si>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</si>
  <si>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</si>
  <si>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</si>
  <si>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</si>
  <si>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</si>
  <si>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</si>
  <si>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</si>
  <si>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</si>
  <si>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</si>
  <si>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</si>
  <si>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</si>
  <si>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</si>
  <si>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</si>
  <si>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</si>
  <si>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</si>
  <si>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</si>
  <si>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</si>
  <si>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</si>
  <si>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</si>
  <si>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</si>
  <si>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</si>
  <si>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</si>
  <si>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</si>
  <si>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</si>
  <si>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</si>
  <si>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</si>
  <si>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山口県上関町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</si>
  <si>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</si>
  <si>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</si>
  <si>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</si>
  <si>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</si>
  <si>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</si>
  <si>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</si>
  <si>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</si>
  <si>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</si>
  <si>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</si>
  <si>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</si>
  <si>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</si>
  <si>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</si>
  <si>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</si>
  <si>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</si>
  <si>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</si>
  <si>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</si>
  <si>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</si>
  <si>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</si>
  <si>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</si>
  <si>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</si>
  <si>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診療所事業特別会計</t>
    <phoneticPr fontId="5"/>
  </si>
  <si>
    <t>用地取得事業特別会計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</si>
  <si>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</si>
  <si>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</si>
  <si>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</si>
  <si>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</si>
  <si>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</si>
  <si>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</si>
  <si>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</si>
  <si>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</si>
  <si>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</si>
  <si>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</si>
  <si>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</si>
  <si>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</si>
  <si>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</si>
  <si>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</si>
  <si>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</si>
  <si>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介護保険特別会計（保険事業勘定）</t>
    <phoneticPr fontId="5"/>
  </si>
  <si>
    <t>介護保険特別会計（介護サービス事業勘定）</t>
    <phoneticPr fontId="5"/>
  </si>
  <si>
    <t>簡易水道事業会計</t>
    <phoneticPr fontId="5"/>
  </si>
  <si>
    <t>法適用企業</t>
    <phoneticPr fontId="5"/>
  </si>
  <si>
    <t>農業集落排水事業特別会計</t>
    <phoneticPr fontId="5"/>
  </si>
  <si>
    <t>法非適用企業</t>
    <phoneticPr fontId="5"/>
  </si>
  <si>
    <t>漁業集落排水事業特別会計</t>
    <phoneticPr fontId="5"/>
  </si>
  <si>
    <t>航運事業特別会計</t>
    <phoneticPr fontId="5"/>
  </si>
  <si>
    <t>風力発電事業特別会計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</si>
  <si>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</si>
  <si>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</si>
  <si>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</si>
  <si>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</si>
  <si>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</si>
  <si>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</si>
  <si>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</si>
  <si>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</si>
  <si>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</si>
  <si>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</si>
  <si>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</si>
  <si>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</si>
  <si>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</si>
  <si>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</si>
  <si>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</si>
  <si>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</si>
  <si>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</si>
  <si>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</si>
  <si>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</si>
  <si>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</si>
  <si>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</si>
  <si>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</si>
  <si>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</si>
  <si>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</si>
  <si>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</si>
  <si>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</si>
  <si>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</si>
  <si>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</si>
  <si>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</si>
  <si>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</si>
  <si>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</si>
  <si>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</si>
  <si>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</si>
  <si>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</si>
  <si>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</si>
  <si>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</si>
  <si>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</si>
  <si>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</si>
  <si>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</si>
  <si>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</si>
  <si>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</si>
  <si>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</si>
  <si>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</si>
  <si>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</si>
  <si>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</si>
  <si>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</si>
  <si>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</si>
  <si>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</si>
  <si>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</si>
  <si>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</si>
  <si>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</si>
  <si>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</si>
  <si>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</si>
  <si>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</si>
  <si>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</si>
  <si>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</si>
  <si>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</si>
  <si>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</si>
  <si>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</si>
  <si>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</si>
  <si>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</si>
  <si>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</si>
  <si>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</si>
  <si>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</si>
  <si>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</si>
  <si>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</si>
  <si>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</si>
  <si>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</si>
  <si>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</si>
  <si>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</si>
  <si>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</si>
  <si>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</si>
  <si>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</si>
  <si>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</si>
  <si>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</si>
  <si>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</si>
  <si>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</si>
  <si>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</si>
  <si>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</si>
  <si>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</si>
  <si>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</si>
  <si>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</si>
  <si>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</si>
  <si>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</si>
  <si>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</si>
  <si>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</si>
  <si>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</si>
  <si>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</si>
  <si>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</si>
  <si>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</si>
  <si>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</si>
  <si>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</si>
  <si>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</si>
  <si>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</si>
  <si>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</si>
  <si>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</si>
  <si>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</si>
  <si>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</si>
  <si>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</si>
  <si>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</si>
  <si>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</si>
  <si>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</si>
  <si>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</si>
  <si>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</si>
  <si>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</si>
  <si>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</si>
  <si>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</si>
  <si>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</si>
  <si>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</si>
  <si>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</si>
  <si>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</si>
  <si>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</si>
  <si>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</si>
  <si>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</si>
  <si>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</si>
  <si>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</si>
  <si>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</si>
  <si>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</si>
  <si>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</si>
  <si>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</si>
  <si>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</si>
  <si>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</si>
  <si>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</si>
  <si>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</si>
  <si>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</si>
  <si>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</si>
  <si>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</si>
  <si>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</si>
  <si>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</si>
  <si>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</si>
  <si>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</si>
  <si>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</si>
  <si>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</si>
  <si>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</si>
  <si>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</si>
  <si>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</si>
  <si>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介護保険特別会計（保険事業勘定）</t>
  </si>
  <si>
    <t>簡易水道事業会計</t>
  </si>
  <si>
    <t>国民健康保険事業特別会計</t>
  </si>
  <si>
    <t>航運事業特別会計</t>
  </si>
  <si>
    <t>後期高齢者医療特別会計</t>
  </si>
  <si>
    <t>風力発電事業特別会計</t>
  </si>
  <si>
    <t>漁業集落排水事業特別会計</t>
  </si>
  <si>
    <t>その他会計（赤字）</t>
  </si>
  <si>
    <t>その他会計（黒字）</t>
  </si>
  <si>
    <t>R02</t>
    <phoneticPr fontId="5"/>
  </si>
  <si>
    <t>R03</t>
    <phoneticPr fontId="5"/>
  </si>
  <si>
    <t>R04</t>
    <phoneticPr fontId="5"/>
  </si>
  <si>
    <t>R05</t>
    <phoneticPr fontId="5"/>
  </si>
  <si>
    <t>R06</t>
    <phoneticPr fontId="5"/>
  </si>
  <si>
    <t>-</t>
    <phoneticPr fontId="2"/>
  </si>
  <si>
    <t>周東環境衛生組合（一般会計）</t>
    <rPh sb="0" eb="2">
      <t>シュウトウ</t>
    </rPh>
    <rPh sb="2" eb="4">
      <t>カンキョウ</t>
    </rPh>
    <rPh sb="4" eb="6">
      <t>エイセイ</t>
    </rPh>
    <rPh sb="6" eb="8">
      <t>クミアイ</t>
    </rPh>
    <rPh sb="9" eb="11">
      <t>イッパン</t>
    </rPh>
    <rPh sb="11" eb="13">
      <t>カイケイ</t>
    </rPh>
    <phoneticPr fontId="5"/>
  </si>
  <si>
    <t>柳井地区広域消防組合（一般会計）</t>
    <rPh sb="0" eb="2">
      <t>ヤナイ</t>
    </rPh>
    <rPh sb="2" eb="4">
      <t>チク</t>
    </rPh>
    <rPh sb="4" eb="6">
      <t>コウイキ</t>
    </rPh>
    <rPh sb="6" eb="8">
      <t>ショウボウ</t>
    </rPh>
    <rPh sb="8" eb="10">
      <t>クミアイ</t>
    </rPh>
    <rPh sb="11" eb="13">
      <t>イッパン</t>
    </rPh>
    <rPh sb="13" eb="15">
      <t>カイケイ</t>
    </rPh>
    <phoneticPr fontId="5"/>
  </si>
  <si>
    <t>柳井地域広域水道企業団（水道用水供給事業会計）</t>
    <rPh sb="0" eb="2">
      <t>ヤナイ</t>
    </rPh>
    <rPh sb="2" eb="4">
      <t>チイキ</t>
    </rPh>
    <rPh sb="4" eb="6">
      <t>コウイキ</t>
    </rPh>
    <rPh sb="6" eb="8">
      <t>スイドウ</t>
    </rPh>
    <rPh sb="8" eb="10">
      <t>キギョウ</t>
    </rPh>
    <rPh sb="10" eb="11">
      <t>ダン</t>
    </rPh>
    <rPh sb="12" eb="14">
      <t>スイドウ</t>
    </rPh>
    <rPh sb="14" eb="16">
      <t>ヨウスイ</t>
    </rPh>
    <rPh sb="16" eb="18">
      <t>キョウキュウ</t>
    </rPh>
    <rPh sb="18" eb="20">
      <t>ジギョウ</t>
    </rPh>
    <rPh sb="20" eb="22">
      <t>カイケイ</t>
    </rPh>
    <phoneticPr fontId="5"/>
  </si>
  <si>
    <t>山口県市町総合事務組合（一般会計）</t>
    <rPh sb="0" eb="3">
      <t>ヤマグチケン</t>
    </rPh>
    <rPh sb="3" eb="5">
      <t>シチョウ</t>
    </rPh>
    <rPh sb="5" eb="7">
      <t>ソウゴウ</t>
    </rPh>
    <rPh sb="7" eb="9">
      <t>ジム</t>
    </rPh>
    <rPh sb="9" eb="11">
      <t>クミアイ</t>
    </rPh>
    <rPh sb="12" eb="14">
      <t>イッパン</t>
    </rPh>
    <rPh sb="14" eb="16">
      <t>カイケイ</t>
    </rPh>
    <phoneticPr fontId="5"/>
  </si>
  <si>
    <t>山口県市町総合事務組合（退職手当特別会計）</t>
    <rPh sb="0" eb="3">
      <t>ヤマグチケン</t>
    </rPh>
    <rPh sb="3" eb="5">
      <t>シチョウ</t>
    </rPh>
    <rPh sb="5" eb="7">
      <t>ソウゴウ</t>
    </rPh>
    <rPh sb="7" eb="9">
      <t>ジム</t>
    </rPh>
    <rPh sb="9" eb="11">
      <t>クミアイ</t>
    </rPh>
    <rPh sb="12" eb="14">
      <t>タイショク</t>
    </rPh>
    <rPh sb="14" eb="16">
      <t>テアテ</t>
    </rPh>
    <rPh sb="16" eb="18">
      <t>トクベツ</t>
    </rPh>
    <rPh sb="18" eb="20">
      <t>カイケイ</t>
    </rPh>
    <phoneticPr fontId="5"/>
  </si>
  <si>
    <t>山口県市町総合事務組合（消防団員補償等特別会計）</t>
    <rPh sb="0" eb="3">
      <t>ヤマグチケン</t>
    </rPh>
    <rPh sb="3" eb="5">
      <t>シチョウ</t>
    </rPh>
    <rPh sb="5" eb="7">
      <t>ソウゴウ</t>
    </rPh>
    <rPh sb="7" eb="9">
      <t>ジム</t>
    </rPh>
    <rPh sb="9" eb="11">
      <t>クミアイ</t>
    </rPh>
    <rPh sb="12" eb="15">
      <t>ショウボウダン</t>
    </rPh>
    <rPh sb="15" eb="16">
      <t>イン</t>
    </rPh>
    <rPh sb="16" eb="18">
      <t>ホショウ</t>
    </rPh>
    <rPh sb="18" eb="19">
      <t>トウ</t>
    </rPh>
    <rPh sb="19" eb="21">
      <t>トクベツ</t>
    </rPh>
    <rPh sb="21" eb="23">
      <t>カイケイ</t>
    </rPh>
    <phoneticPr fontId="5"/>
  </si>
  <si>
    <t>山口県市町総合事務組合（非常勤職員公務災害補償特別会計）</t>
    <rPh sb="0" eb="3">
      <t>ヤマグチケン</t>
    </rPh>
    <rPh sb="3" eb="5">
      <t>シチョウ</t>
    </rPh>
    <rPh sb="5" eb="7">
      <t>ソウゴウ</t>
    </rPh>
    <rPh sb="7" eb="9">
      <t>ジム</t>
    </rPh>
    <rPh sb="9" eb="11">
      <t>クミアイ</t>
    </rPh>
    <rPh sb="25" eb="27">
      <t>カイケイ</t>
    </rPh>
    <phoneticPr fontId="5"/>
  </si>
  <si>
    <t>山口県市町総合事務組合（山口県市町公平委員会特別会計）</t>
    <rPh sb="0" eb="3">
      <t>ヤマグチケン</t>
    </rPh>
    <rPh sb="3" eb="5">
      <t>シチョウ</t>
    </rPh>
    <rPh sb="5" eb="7">
      <t>ソウゴウ</t>
    </rPh>
    <rPh sb="7" eb="9">
      <t>ジム</t>
    </rPh>
    <rPh sb="9" eb="11">
      <t>クミアイ</t>
    </rPh>
    <rPh sb="24" eb="26">
      <t>カイケイ</t>
    </rPh>
    <phoneticPr fontId="5"/>
  </si>
  <si>
    <t>山口県市町総合事務組合（交通災害共済特別会計）</t>
    <rPh sb="0" eb="3">
      <t>ヤマグチケン</t>
    </rPh>
    <rPh sb="3" eb="5">
      <t>シチョウ</t>
    </rPh>
    <rPh sb="5" eb="7">
      <t>ソウゴウ</t>
    </rPh>
    <rPh sb="7" eb="9">
      <t>ジム</t>
    </rPh>
    <rPh sb="9" eb="11">
      <t>クミアイ</t>
    </rPh>
    <rPh sb="20" eb="22">
      <t>カイケイ</t>
    </rPh>
    <phoneticPr fontId="5"/>
  </si>
  <si>
    <t>山口県市町総合事務組合（山口県自治会館管理特別会計）</t>
    <rPh sb="0" eb="3">
      <t>ヤマグチケン</t>
    </rPh>
    <rPh sb="3" eb="5">
      <t>シチョウ</t>
    </rPh>
    <rPh sb="5" eb="7">
      <t>ソウゴウ</t>
    </rPh>
    <rPh sb="7" eb="9">
      <t>ジム</t>
    </rPh>
    <rPh sb="9" eb="11">
      <t>クミアイ</t>
    </rPh>
    <rPh sb="12" eb="15">
      <t>ヤマグチケン</t>
    </rPh>
    <rPh sb="15" eb="17">
      <t>ジチ</t>
    </rPh>
    <rPh sb="17" eb="19">
      <t>カイカン</t>
    </rPh>
    <rPh sb="19" eb="21">
      <t>カンリ</t>
    </rPh>
    <rPh sb="21" eb="23">
      <t>トクベツ</t>
    </rPh>
    <rPh sb="23" eb="25">
      <t>カイケイ</t>
    </rPh>
    <phoneticPr fontId="5"/>
  </si>
  <si>
    <t>山口県後期高齢者医療広域連合（一般会計）</t>
    <rPh sb="0" eb="3">
      <t>ヤマグチケン</t>
    </rPh>
    <rPh sb="3" eb="5">
      <t>コウキ</t>
    </rPh>
    <rPh sb="5" eb="8">
      <t>コウレイシャ</t>
    </rPh>
    <rPh sb="8" eb="10">
      <t>イリョウ</t>
    </rPh>
    <rPh sb="10" eb="12">
      <t>コウイキ</t>
    </rPh>
    <rPh sb="12" eb="14">
      <t>レンゴウ</t>
    </rPh>
    <rPh sb="15" eb="17">
      <t>イッパン</t>
    </rPh>
    <rPh sb="17" eb="19">
      <t>カイケイ</t>
    </rPh>
    <phoneticPr fontId="5"/>
  </si>
  <si>
    <t>山口県後期高齢者医療広域連合（後期高齢者医療特別会計）</t>
    <rPh sb="0" eb="3">
      <t>ヤマグチケン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5"/>
  </si>
  <si>
    <t>〇</t>
    <phoneticPr fontId="2"/>
  </si>
  <si>
    <t>上関航運</t>
    <rPh sb="0" eb="4">
      <t>カミノセキコウウン</t>
    </rPh>
    <phoneticPr fontId="2"/>
  </si>
  <si>
    <t>なごみ</t>
    <phoneticPr fontId="2"/>
  </si>
  <si>
    <t>公共施設建設基金</t>
    <rPh sb="0" eb="8">
      <t>コウキョウシセツケンセツキキン</t>
    </rPh>
    <phoneticPr fontId="5"/>
  </si>
  <si>
    <t>ふるさと振興基金</t>
    <rPh sb="4" eb="8">
      <t>シンコウキキン</t>
    </rPh>
    <phoneticPr fontId="38"/>
  </si>
  <si>
    <t>原子力発電施設等立地地域特別交付金施設維持運営基金</t>
    <rPh sb="0" eb="7">
      <t>ゲンシリョクハツデンシセツ</t>
    </rPh>
    <rPh sb="7" eb="8">
      <t>トウ</t>
    </rPh>
    <rPh sb="8" eb="10">
      <t>リッチ</t>
    </rPh>
    <rPh sb="10" eb="12">
      <t>チイキ</t>
    </rPh>
    <rPh sb="17" eb="25">
      <t>シセツイジウンエイキキン</t>
    </rPh>
    <phoneticPr fontId="38"/>
  </si>
  <si>
    <t>新庁舎建設基金</t>
    <rPh sb="0" eb="3">
      <t>シンチョウシャ</t>
    </rPh>
    <rPh sb="3" eb="5">
      <t>ケンセツ</t>
    </rPh>
    <rPh sb="5" eb="7">
      <t>キキン</t>
    </rPh>
    <phoneticPr fontId="38"/>
  </si>
  <si>
    <t>ささえあい基金</t>
    <rPh sb="5" eb="7">
      <t>キキン</t>
    </rPh>
    <phoneticPr fontId="38"/>
  </si>
  <si>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</si>
  <si>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</si>
  <si>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</si>
  <si>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</si>
  <si>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</si>
  <si>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</si>
  <si>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</si>
  <si>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</si>
  <si>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</si>
  <si>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将来負担比率は充当可能基金がある程度確保されているため、比率なしで推移している。有形固定資産減価償却率は上昇傾向となっている。老朽化施設もあるが、施設整備も近年実施されている。公共施設等総合管理計画に基づき最適な更新を行い、これらの施設を永く町民に使用して頂けるよう大切に維持していく。</t>
    <phoneticPr fontId="5"/>
  </si>
  <si>
    <t>将来負担比率は充当可能基金がある程度確保されているため、比率なしで推移している。実質公債費比率は上昇傾向となっている。これは、当町の主な起債である過疎債の償還期間が短いため元利償還額が高くなってしまうことや、庁舎建設により借入れた公共施設等適正管理推進事業債の償還があること等による。普通交付税額の増減により比率が左右される状況は変わらないが、借入については慎重に行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</si>
</sst>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1" fillId="0" borderId="0" xfId="16" applyFont="1">
      <alignment vertical="center"/>
    </xf>
    <xf numFmtId="0" fontId="1" fillId="0" borderId="65" xfId="16" applyFont="1" applyBorder="1">
      <alignment vertical="center"/>
    </xf>
    <xf numFmtId="0" fontId="1" fillId="0" borderId="38" xfId="16" applyFont="1" applyBorder="1">
      <alignment vertical="center"/>
    </xf>
    <xf numFmtId="0" fontId="1" fillId="0" borderId="40" xfId="16" applyFont="1" applyBorder="1">
      <alignment vertical="center"/>
    </xf>
    <xf numFmtId="0" fontId="1" fillId="0" borderId="56" xfId="16" applyFont="1" applyBorder="1">
      <alignment vertical="center"/>
    </xf>
    <xf numFmtId="0" fontId="1" fillId="0" borderId="37" xfId="16" applyFont="1" applyBorder="1">
      <alignment vertical="center"/>
    </xf>
    <xf numFmtId="0" fontId="40"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5" xfId="16" applyFont="1" applyBorder="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51" xfId="16" applyFont="1" applyBorder="1">
      <alignment vertical="center"/>
    </xf>
    <xf numFmtId="0" fontId="1" fillId="0" borderId="12" xfId="16" applyFont="1" applyBorder="1">
      <alignment vertical="center"/>
    </xf>
    <xf numFmtId="0" fontId="34" fillId="0" borderId="41" xfId="16" applyFont="1" applyBorder="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4EDB313B-27FE-4F89-91E2-423DABDD492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74A8-426D-887F-4384AA99697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337201</c:v>
                </c:pt>
                <c:pt idx="1">
                  <c:v>454268</c:v>
                </c:pt>
                <c:pt idx="2">
                  <c:v>172187</c:v>
                </c:pt>
                <c:pt idx="3">
                  <c:v>266813</c:v>
                </c:pt>
                <c:pt idx="4">
                  <c:v>251776</c:v>
                </c:pt>
              </c:numCache>
            </c:numRef>
          </c:val>
          <c:smooth val="0"/>
          <c:extLst>
            <c:ext xmlns:c16="http://schemas.microsoft.com/office/drawing/2014/chart" uri="{C3380CC4-5D6E-409C-BE32-E72D297353CC}">
              <c16:uniqueId val="{00000001-74A8-426D-887F-4384AA99697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9.36</c:v>
                </c:pt>
                <c:pt idx="1">
                  <c:v>14.07</c:v>
                </c:pt>
                <c:pt idx="2">
                  <c:v>7.18</c:v>
                </c:pt>
                <c:pt idx="3">
                  <c:v>8.14</c:v>
                </c:pt>
                <c:pt idx="4">
                  <c:v>8.84</c:v>
                </c:pt>
              </c:numCache>
            </c:numRef>
          </c:val>
          <c:extLst>
            <c:ext xmlns:c16="http://schemas.microsoft.com/office/drawing/2014/chart" uri="{C3380CC4-5D6E-409C-BE32-E72D297353CC}">
              <c16:uniqueId val="{00000000-099D-4FCC-951D-F34BA7D02F3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31.25</c:v>
                </c:pt>
                <c:pt idx="1">
                  <c:v>34.979999999999997</c:v>
                </c:pt>
                <c:pt idx="2">
                  <c:v>47.6</c:v>
                </c:pt>
                <c:pt idx="3">
                  <c:v>48.28</c:v>
                </c:pt>
                <c:pt idx="4">
                  <c:v>52.1</c:v>
                </c:pt>
              </c:numCache>
            </c:numRef>
          </c:val>
          <c:extLst>
            <c:ext xmlns:c16="http://schemas.microsoft.com/office/drawing/2014/chart" uri="{C3380CC4-5D6E-409C-BE32-E72D297353CC}">
              <c16:uniqueId val="{00000001-099D-4FCC-951D-F34BA7D02F3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4.42</c:v>
                </c:pt>
                <c:pt idx="1">
                  <c:v>12.48</c:v>
                </c:pt>
                <c:pt idx="2">
                  <c:v>3.72</c:v>
                </c:pt>
                <c:pt idx="3">
                  <c:v>2.15</c:v>
                </c:pt>
                <c:pt idx="4">
                  <c:v>8.83</c:v>
                </c:pt>
              </c:numCache>
            </c:numRef>
          </c:val>
          <c:smooth val="0"/>
          <c:extLst>
            <c:ext xmlns:c16="http://schemas.microsoft.com/office/drawing/2014/chart" uri="{C3380CC4-5D6E-409C-BE32-E72D297353CC}">
              <c16:uniqueId val="{00000002-099D-4FCC-951D-F34BA7D02F3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0.01</c:v>
                </c:pt>
                <c:pt idx="4">
                  <c:v>#N/A</c:v>
                </c:pt>
                <c:pt idx="5">
                  <c:v>0</c:v>
                </c:pt>
                <c:pt idx="6">
                  <c:v>#N/A</c:v>
                </c:pt>
                <c:pt idx="7">
                  <c:v>0.68</c:v>
                </c:pt>
                <c:pt idx="8">
                  <c:v>#N/A</c:v>
                </c:pt>
                <c:pt idx="9">
                  <c:v>0</c:v>
                </c:pt>
              </c:numCache>
            </c:numRef>
          </c:val>
          <c:extLst>
            <c:ext xmlns:c16="http://schemas.microsoft.com/office/drawing/2014/chart" uri="{C3380CC4-5D6E-409C-BE32-E72D297353CC}">
              <c16:uniqueId val="{00000000-DC8A-465B-B5E1-6BE8A8A9A6A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C8A-465B-B5E1-6BE8A8A9A6A2}"/>
            </c:ext>
          </c:extLst>
        </c:ser>
        <c:ser>
          <c:idx val="2"/>
          <c:order val="2"/>
          <c:tx>
            <c:strRef>
              <c:f>データシート!$A$29</c:f>
              <c:strCache>
                <c:ptCount val="1"/>
                <c:pt idx="0">
                  <c:v>漁業集落排水事業特別会計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DC8A-465B-B5E1-6BE8A8A9A6A2}"/>
            </c:ext>
          </c:extLst>
        </c:ser>
        <c:ser>
          <c:idx val="3"/>
          <c:order val="3"/>
          <c:tx>
            <c:strRef>
              <c:f>データシート!$A$30</c:f>
              <c:strCache>
                <c:ptCount val="1"/>
                <c:pt idx="0">
                  <c:v>風力発電事業特別会計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1.89</c:v>
                </c:pt>
                <c:pt idx="2">
                  <c:v>#N/A</c:v>
                </c:pt>
                <c:pt idx="3">
                  <c:v>1.72</c:v>
                </c:pt>
                <c:pt idx="4">
                  <c:v>#N/A</c:v>
                </c:pt>
                <c:pt idx="5">
                  <c:v>1.05</c:v>
                </c:pt>
                <c:pt idx="6">
                  <c:v>#N/A</c:v>
                </c:pt>
                <c:pt idx="7">
                  <c:v>0.24</c:v>
                </c:pt>
                <c:pt idx="8">
                  <c:v>#N/A</c:v>
                </c:pt>
                <c:pt idx="9">
                  <c:v>0</c:v>
                </c:pt>
              </c:numCache>
            </c:numRef>
          </c:val>
          <c:extLst>
            <c:ext xmlns:c16="http://schemas.microsoft.com/office/drawing/2014/chart" uri="{C3380CC4-5D6E-409C-BE32-E72D297353CC}">
              <c16:uniqueId val="{00000003-DC8A-465B-B5E1-6BE8A8A9A6A2}"/>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DC8A-465B-B5E1-6BE8A8A9A6A2}"/>
            </c:ext>
          </c:extLst>
        </c:ser>
        <c:ser>
          <c:idx val="5"/>
          <c:order val="5"/>
          <c:tx>
            <c:strRef>
              <c:f>データシート!$A$32</c:f>
              <c:strCache>
                <c:ptCount val="1"/>
                <c:pt idx="0">
                  <c:v>航運事業特別会計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0.35</c:v>
                </c:pt>
                <c:pt idx="2">
                  <c:v>#N/A</c:v>
                </c:pt>
                <c:pt idx="3">
                  <c:v>0.23</c:v>
                </c:pt>
                <c:pt idx="4">
                  <c:v>#N/A</c:v>
                </c:pt>
                <c:pt idx="5">
                  <c:v>0.02</c:v>
                </c:pt>
                <c:pt idx="6">
                  <c:v>#N/A</c:v>
                </c:pt>
                <c:pt idx="7">
                  <c:v>0</c:v>
                </c:pt>
                <c:pt idx="8">
                  <c:v>#N/A</c:v>
                </c:pt>
                <c:pt idx="9">
                  <c:v>0</c:v>
                </c:pt>
              </c:numCache>
            </c:numRef>
          </c:val>
          <c:extLst>
            <c:ext xmlns:c16="http://schemas.microsoft.com/office/drawing/2014/chart" uri="{C3380CC4-5D6E-409C-BE32-E72D297353CC}">
              <c16:uniqueId val="{00000005-DC8A-465B-B5E1-6BE8A8A9A6A2}"/>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1.1000000000000001</c:v>
                </c:pt>
                <c:pt idx="2">
                  <c:v>#N/A</c:v>
                </c:pt>
                <c:pt idx="3">
                  <c:v>0.67</c:v>
                </c:pt>
                <c:pt idx="4">
                  <c:v>#N/A</c:v>
                </c:pt>
                <c:pt idx="5">
                  <c:v>0.9</c:v>
                </c:pt>
                <c:pt idx="6">
                  <c:v>#N/A</c:v>
                </c:pt>
                <c:pt idx="7">
                  <c:v>1.54</c:v>
                </c:pt>
                <c:pt idx="8">
                  <c:v>#N/A</c:v>
                </c:pt>
                <c:pt idx="9">
                  <c:v>0.04</c:v>
                </c:pt>
              </c:numCache>
            </c:numRef>
          </c:val>
          <c:extLst>
            <c:ext xmlns:c16="http://schemas.microsoft.com/office/drawing/2014/chart" uri="{C3380CC4-5D6E-409C-BE32-E72D297353CC}">
              <c16:uniqueId val="{00000006-DC8A-465B-B5E1-6BE8A8A9A6A2}"/>
            </c:ext>
          </c:extLst>
        </c:ser>
        <c:ser>
          <c:idx val="7"/>
          <c:order val="7"/>
          <c:tx>
            <c:strRef>
              <c:f>データシート!$A$34</c:f>
              <c:strCache>
                <c:ptCount val="1"/>
                <c:pt idx="0">
                  <c:v>簡易水道事業会計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1.1499999999999999</c:v>
                </c:pt>
              </c:numCache>
            </c:numRef>
          </c:val>
          <c:extLst>
            <c:ext xmlns:c16="http://schemas.microsoft.com/office/drawing/2014/chart" uri="{C3380CC4-5D6E-409C-BE32-E72D297353CC}">
              <c16:uniqueId val="{00000007-DC8A-465B-B5E1-6BE8A8A9A6A2}"/>
            </c:ext>
          </c:extLst>
        </c:ser>
        <c:ser>
          <c:idx val="8"/>
          <c:order val="8"/>
          <c:tx>
            <c:strRef>
              <c:f>データシート!$A$35</c:f>
              <c:strCache>
                <c:ptCount val="1"/>
                <c:pt idx="0">
                  <c:v>介護保険特別会計（保険事業勘定）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0.89</c:v>
                </c:pt>
                <c:pt idx="2">
                  <c:v>#N/A</c:v>
                </c:pt>
                <c:pt idx="3">
                  <c:v>0.82</c:v>
                </c:pt>
                <c:pt idx="4">
                  <c:v>#N/A</c:v>
                </c:pt>
                <c:pt idx="5">
                  <c:v>0.88</c:v>
                </c:pt>
                <c:pt idx="6">
                  <c:v>#N/A</c:v>
                </c:pt>
                <c:pt idx="7">
                  <c:v>0.52</c:v>
                </c:pt>
                <c:pt idx="8">
                  <c:v>#N/A</c:v>
                </c:pt>
                <c:pt idx="9">
                  <c:v>1.33</c:v>
                </c:pt>
              </c:numCache>
            </c:numRef>
          </c:val>
          <c:extLst>
            <c:ext xmlns:c16="http://schemas.microsoft.com/office/drawing/2014/chart" uri="{C3380CC4-5D6E-409C-BE32-E72D297353CC}">
              <c16:uniqueId val="{00000008-DC8A-465B-B5E1-6BE8A8A9A6A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9.35</c:v>
                </c:pt>
                <c:pt idx="2">
                  <c:v>#N/A</c:v>
                </c:pt>
                <c:pt idx="3">
                  <c:v>14.06</c:v>
                </c:pt>
                <c:pt idx="4">
                  <c:v>#N/A</c:v>
                </c:pt>
                <c:pt idx="5">
                  <c:v>7.17</c:v>
                </c:pt>
                <c:pt idx="6">
                  <c:v>#N/A</c:v>
                </c:pt>
                <c:pt idx="7">
                  <c:v>7.96</c:v>
                </c:pt>
                <c:pt idx="8">
                  <c:v>#N/A</c:v>
                </c:pt>
                <c:pt idx="9">
                  <c:v>8.83</c:v>
                </c:pt>
              </c:numCache>
            </c:numRef>
          </c:val>
          <c:extLst>
            <c:ext xmlns:c16="http://schemas.microsoft.com/office/drawing/2014/chart" uri="{C3380CC4-5D6E-409C-BE32-E72D297353CC}">
              <c16:uniqueId val="{00000009-DC8A-465B-B5E1-6BE8A8A9A6A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305</c:v>
                </c:pt>
                <c:pt idx="5">
                  <c:v>290</c:v>
                </c:pt>
                <c:pt idx="8">
                  <c:v>299</c:v>
                </c:pt>
                <c:pt idx="11">
                  <c:v>307</c:v>
                </c:pt>
                <c:pt idx="14">
                  <c:v>316</c:v>
                </c:pt>
              </c:numCache>
            </c:numRef>
          </c:val>
          <c:extLst>
            <c:ext xmlns:c16="http://schemas.microsoft.com/office/drawing/2014/chart" uri="{C3380CC4-5D6E-409C-BE32-E72D297353CC}">
              <c16:uniqueId val="{00000000-4D2B-476B-A7C9-C3D59D1E569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1</c:v>
                </c:pt>
                <c:pt idx="9">
                  <c:v>0</c:v>
                </c:pt>
                <c:pt idx="12">
                  <c:v>0</c:v>
                </c:pt>
              </c:numCache>
            </c:numRef>
          </c:val>
          <c:extLst>
            <c:ext xmlns:c16="http://schemas.microsoft.com/office/drawing/2014/chart" uri="{C3380CC4-5D6E-409C-BE32-E72D297353CC}">
              <c16:uniqueId val="{00000001-4D2B-476B-A7C9-C3D59D1E569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D2B-476B-A7C9-C3D59D1E569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8</c:v>
                </c:pt>
                <c:pt idx="3">
                  <c:v>8</c:v>
                </c:pt>
                <c:pt idx="6">
                  <c:v>7</c:v>
                </c:pt>
                <c:pt idx="9">
                  <c:v>7</c:v>
                </c:pt>
                <c:pt idx="12">
                  <c:v>10</c:v>
                </c:pt>
              </c:numCache>
            </c:numRef>
          </c:val>
          <c:extLst>
            <c:ext xmlns:c16="http://schemas.microsoft.com/office/drawing/2014/chart" uri="{C3380CC4-5D6E-409C-BE32-E72D297353CC}">
              <c16:uniqueId val="{00000003-4D2B-476B-A7C9-C3D59D1E569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42</c:v>
                </c:pt>
                <c:pt idx="3">
                  <c:v>42</c:v>
                </c:pt>
                <c:pt idx="6">
                  <c:v>42</c:v>
                </c:pt>
                <c:pt idx="9">
                  <c:v>42</c:v>
                </c:pt>
                <c:pt idx="12">
                  <c:v>41</c:v>
                </c:pt>
              </c:numCache>
            </c:numRef>
          </c:val>
          <c:extLst>
            <c:ext xmlns:c16="http://schemas.microsoft.com/office/drawing/2014/chart" uri="{C3380CC4-5D6E-409C-BE32-E72D297353CC}">
              <c16:uniqueId val="{00000004-4D2B-476B-A7C9-C3D59D1E569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D2B-476B-A7C9-C3D59D1E569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D2B-476B-A7C9-C3D59D1E569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382</c:v>
                </c:pt>
                <c:pt idx="3">
                  <c:v>376</c:v>
                </c:pt>
                <c:pt idx="6">
                  <c:v>406</c:v>
                </c:pt>
                <c:pt idx="9">
                  <c:v>454</c:v>
                </c:pt>
                <c:pt idx="12">
                  <c:v>475</c:v>
                </c:pt>
              </c:numCache>
            </c:numRef>
          </c:val>
          <c:extLst>
            <c:ext xmlns:c16="http://schemas.microsoft.com/office/drawing/2014/chart" uri="{C3380CC4-5D6E-409C-BE32-E72D297353CC}">
              <c16:uniqueId val="{00000007-4D2B-476B-A7C9-C3D59D1E569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127</c:v>
                </c:pt>
                <c:pt idx="2">
                  <c:v>#N/A</c:v>
                </c:pt>
                <c:pt idx="3">
                  <c:v>#N/A</c:v>
                </c:pt>
                <c:pt idx="4">
                  <c:v>136</c:v>
                </c:pt>
                <c:pt idx="5">
                  <c:v>#N/A</c:v>
                </c:pt>
                <c:pt idx="6">
                  <c:v>#N/A</c:v>
                </c:pt>
                <c:pt idx="7">
                  <c:v>157</c:v>
                </c:pt>
                <c:pt idx="8">
                  <c:v>#N/A</c:v>
                </c:pt>
                <c:pt idx="9">
                  <c:v>#N/A</c:v>
                </c:pt>
                <c:pt idx="10">
                  <c:v>196</c:v>
                </c:pt>
                <c:pt idx="11">
                  <c:v>#N/A</c:v>
                </c:pt>
                <c:pt idx="12">
                  <c:v>#N/A</c:v>
                </c:pt>
                <c:pt idx="13">
                  <c:v>210</c:v>
                </c:pt>
                <c:pt idx="14">
                  <c:v>#N/A</c:v>
                </c:pt>
              </c:numCache>
            </c:numRef>
          </c:val>
          <c:smooth val="0"/>
          <c:extLst>
            <c:ext xmlns:c16="http://schemas.microsoft.com/office/drawing/2014/chart" uri="{C3380CC4-5D6E-409C-BE32-E72D297353CC}">
              <c16:uniqueId val="{00000008-4D2B-476B-A7C9-C3D59D1E569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2761</c:v>
                </c:pt>
                <c:pt idx="5">
                  <c:v>2740</c:v>
                </c:pt>
                <c:pt idx="8">
                  <c:v>2662</c:v>
                </c:pt>
                <c:pt idx="11">
                  <c:v>2674</c:v>
                </c:pt>
                <c:pt idx="14">
                  <c:v>2625</c:v>
                </c:pt>
              </c:numCache>
            </c:numRef>
          </c:val>
          <c:extLst>
            <c:ext xmlns:c16="http://schemas.microsoft.com/office/drawing/2014/chart" uri="{C3380CC4-5D6E-409C-BE32-E72D297353CC}">
              <c16:uniqueId val="{00000000-E992-4AC6-AD28-B1CE7ACB810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91</c:v>
                </c:pt>
                <c:pt idx="5">
                  <c:v>94</c:v>
                </c:pt>
                <c:pt idx="8">
                  <c:v>69</c:v>
                </c:pt>
                <c:pt idx="11">
                  <c:v>58</c:v>
                </c:pt>
                <c:pt idx="14">
                  <c:v>84</c:v>
                </c:pt>
              </c:numCache>
            </c:numRef>
          </c:val>
          <c:extLst>
            <c:ext xmlns:c16="http://schemas.microsoft.com/office/drawing/2014/chart" uri="{C3380CC4-5D6E-409C-BE32-E72D297353CC}">
              <c16:uniqueId val="{00000001-E992-4AC6-AD28-B1CE7ACB810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2721</c:v>
                </c:pt>
                <c:pt idx="5">
                  <c:v>2595</c:v>
                </c:pt>
                <c:pt idx="8">
                  <c:v>2892</c:v>
                </c:pt>
                <c:pt idx="11">
                  <c:v>3006</c:v>
                </c:pt>
                <c:pt idx="14">
                  <c:v>2852</c:v>
                </c:pt>
              </c:numCache>
            </c:numRef>
          </c:val>
          <c:extLst>
            <c:ext xmlns:c16="http://schemas.microsoft.com/office/drawing/2014/chart" uri="{C3380CC4-5D6E-409C-BE32-E72D297353CC}">
              <c16:uniqueId val="{00000002-E992-4AC6-AD28-B1CE7ACB810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992-4AC6-AD28-B1CE7ACB810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992-4AC6-AD28-B1CE7ACB810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40</c:v>
                </c:pt>
                <c:pt idx="3">
                  <c:v>41</c:v>
                </c:pt>
                <c:pt idx="6">
                  <c:v>33</c:v>
                </c:pt>
                <c:pt idx="9">
                  <c:v>18</c:v>
                </c:pt>
                <c:pt idx="12">
                  <c:v>19</c:v>
                </c:pt>
              </c:numCache>
            </c:numRef>
          </c:val>
          <c:extLst>
            <c:ext xmlns:c16="http://schemas.microsoft.com/office/drawing/2014/chart" uri="{C3380CC4-5D6E-409C-BE32-E72D297353CC}">
              <c16:uniqueId val="{00000005-E992-4AC6-AD28-B1CE7ACB810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439</c:v>
                </c:pt>
                <c:pt idx="3">
                  <c:v>419</c:v>
                </c:pt>
                <c:pt idx="6">
                  <c:v>421</c:v>
                </c:pt>
                <c:pt idx="9">
                  <c:v>360</c:v>
                </c:pt>
                <c:pt idx="12">
                  <c:v>337</c:v>
                </c:pt>
              </c:numCache>
            </c:numRef>
          </c:val>
          <c:extLst>
            <c:ext xmlns:c16="http://schemas.microsoft.com/office/drawing/2014/chart" uri="{C3380CC4-5D6E-409C-BE32-E72D297353CC}">
              <c16:uniqueId val="{00000006-E992-4AC6-AD28-B1CE7ACB810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53</c:v>
                </c:pt>
                <c:pt idx="3">
                  <c:v>49</c:v>
                </c:pt>
                <c:pt idx="6">
                  <c:v>153</c:v>
                </c:pt>
                <c:pt idx="9">
                  <c:v>60</c:v>
                </c:pt>
                <c:pt idx="12">
                  <c:v>56</c:v>
                </c:pt>
              </c:numCache>
            </c:numRef>
          </c:val>
          <c:extLst>
            <c:ext xmlns:c16="http://schemas.microsoft.com/office/drawing/2014/chart" uri="{C3380CC4-5D6E-409C-BE32-E72D297353CC}">
              <c16:uniqueId val="{00000007-E992-4AC6-AD28-B1CE7ACB810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310</c:v>
                </c:pt>
                <c:pt idx="3">
                  <c:v>281</c:v>
                </c:pt>
                <c:pt idx="6">
                  <c:v>250</c:v>
                </c:pt>
                <c:pt idx="9">
                  <c:v>221</c:v>
                </c:pt>
                <c:pt idx="12">
                  <c:v>184</c:v>
                </c:pt>
              </c:numCache>
            </c:numRef>
          </c:val>
          <c:extLst>
            <c:ext xmlns:c16="http://schemas.microsoft.com/office/drawing/2014/chart" uri="{C3380CC4-5D6E-409C-BE32-E72D297353CC}">
              <c16:uniqueId val="{00000008-E992-4AC6-AD28-B1CE7ACB810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992-4AC6-AD28-B1CE7ACB810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3643</c:v>
                </c:pt>
                <c:pt idx="3">
                  <c:v>3876</c:v>
                </c:pt>
                <c:pt idx="6">
                  <c:v>3699</c:v>
                </c:pt>
                <c:pt idx="9">
                  <c:v>3651</c:v>
                </c:pt>
                <c:pt idx="12">
                  <c:v>3497</c:v>
                </c:pt>
              </c:numCache>
            </c:numRef>
          </c:val>
          <c:extLst>
            <c:ext xmlns:c16="http://schemas.microsoft.com/office/drawing/2014/chart" uri="{C3380CC4-5D6E-409C-BE32-E72D297353CC}">
              <c16:uniqueId val="{0000000A-E992-4AC6-AD28-B1CE7ACB810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992-4AC6-AD28-B1CE7ACB810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936</c:v>
                </c:pt>
                <c:pt idx="1">
                  <c:v>958</c:v>
                </c:pt>
                <c:pt idx="2">
                  <c:v>1040</c:v>
                </c:pt>
              </c:numCache>
            </c:numRef>
          </c:val>
          <c:extLst>
            <c:ext xmlns:c16="http://schemas.microsoft.com/office/drawing/2014/chart" uri="{C3380CC4-5D6E-409C-BE32-E72D297353CC}">
              <c16:uniqueId val="{00000000-0E7F-457E-8129-AC50C240479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86</c:v>
                </c:pt>
                <c:pt idx="1">
                  <c:v>93</c:v>
                </c:pt>
                <c:pt idx="2">
                  <c:v>28</c:v>
                </c:pt>
              </c:numCache>
            </c:numRef>
          </c:val>
          <c:extLst>
            <c:ext xmlns:c16="http://schemas.microsoft.com/office/drawing/2014/chart" uri="{C3380CC4-5D6E-409C-BE32-E72D297353CC}">
              <c16:uniqueId val="{00000001-0E7F-457E-8129-AC50C240479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1813</c:v>
                </c:pt>
                <c:pt idx="1">
                  <c:v>1920</c:v>
                </c:pt>
                <c:pt idx="2">
                  <c:v>1843</c:v>
                </c:pt>
              </c:numCache>
            </c:numRef>
          </c:val>
          <c:extLst>
            <c:ext xmlns:c16="http://schemas.microsoft.com/office/drawing/2014/chart" uri="{C3380CC4-5D6E-409C-BE32-E72D297353CC}">
              <c16:uniqueId val="{00000002-0E7F-457E-8129-AC50C240479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{8488E8C2-C956-4E6C-8896-45C347017EF2}</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C015-467B-B0F3-944179B5859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{8CD9323D-3D69-4193-9BBF-B5760969A327}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015-467B-B0F3-944179B5859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{ABBFA478-FC8E-49A3-93E5-1C6CB3D19DC4}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015-467B-B0F3-944179B5859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{9D119E6B-30F1-4E78-A2F9-52DA666EC532}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015-467B-B0F3-944179B5859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{CF2E0FB0-0E64-4FAC-8C1C-8A29EB1F2B3A}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015-467B-B0F3-944179B5859C}"/>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{3D1707B2-F877-409D-B70E-BEBAAD780CBC}</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C015-467B-B0F3-944179B5859C}"/>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{E71E2A91-5C87-4F8F-A487-A1CD1D464176}</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C015-467B-B0F3-944179B5859C}"/>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{E1B56FA6-5146-4C01-B7D0-0B4CBD3B4B44}</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C015-467B-B0F3-944179B5859C}"/>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{CCDDA905-EAD6-486A-A619-806E7D3BA213}</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C015-467B-B0F3-944179B5859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60.5</c:v>
                </c:pt>
                <c:pt idx="8">
                  <c:v>58.8</c:v>
                </c:pt>
                <c:pt idx="16">
                  <c:v>60.5</c:v>
                </c:pt>
                <c:pt idx="24">
                  <c:v>61.7</c:v>
                </c:pt>
                <c:pt idx="32">
                  <c:v>63.1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C015-467B-B0F3-944179B5859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{D2222749-02CA-459B-A326-E7401695CE5B}</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C015-467B-B0F3-944179B5859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{0094179C-5BA3-47DF-9441-1F0B39FD11FA}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015-467B-B0F3-944179B5859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{8283DDFF-A5C5-4831-BB4E-B95868043367}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015-467B-B0F3-944179B5859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{B64D10CB-F61E-4065-8B8A-23799379CF89}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015-467B-B0F3-944179B5859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{E758CBD5-7381-456B-9590-7DB71E5F464E}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015-467B-B0F3-944179B5859C}"/>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{7B4433D0-4145-4824-A6EA-26CD4DF38430}</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C015-467B-B0F3-944179B5859C}"/>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{9D4F9C1E-6D53-4281-94F8-3C2B6D096A8C}</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C015-467B-B0F3-944179B5859C}"/>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{3C78D405-DCB1-4AC0-9692-97A4EFCBD8EC}</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C015-467B-B0F3-944179B5859C}"/>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{A0B0697E-DF5D-4AE6-BCD9-687DA1AA6B68}</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C015-467B-B0F3-944179B5859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60.8</c:v>
                </c:pt>
                <c:pt idx="16">
                  <c:v>62.2</c:v>
                </c:pt>
                <c:pt idx="24">
                  <c:v>62.6</c:v>
                </c:pt>
                <c:pt idx="32">
                  <c:v>62.9</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015-467B-B0F3-944179B5859C}"/>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{8D379B69-7B6C-4A0E-9393-273055B5A463}</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2A03-405A-B411-4DC323F5582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{DCD51D54-D51E-4284-B8FC-EE363781507B}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A03-405A-B411-4DC323F5582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{BEF8008B-FD01-4B09-8900-2226F903DA30}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A03-405A-B411-4DC323F5582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{624A575B-F58F-4160-9E72-E81FC7B91EB5}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A03-405A-B411-4DC323F5582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{3E3627BF-FBE7-4DC5-A532-78C5DEA318A1}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A03-405A-B411-4DC323F5582C}"/>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{B1E8A732-79EE-47BD-94F9-9B535CDEC058}</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2A03-405A-B411-4DC323F5582C}"/>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{F7DF8052-1A0A-4B54-AFB5-0793D9505AAE}</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2A03-405A-B411-4DC323F5582C}"/>
                </c:ext>
              </c:extLst>
            </c:dLbl>
            <c:dLbl>
              <c:idx val="24"/>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{D2AE8735-A0E8-4AA0-BD5C-5106A50D9F14}</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2A03-405A-B411-4DC323F5582C}"/>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{ABE70698-DE3A-4DA1-B40F-14A1F52F4741}</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2A03-405A-B411-4DC323F5582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8.4</c:v>
                </c:pt>
                <c:pt idx="8">
                  <c:v>8.1</c:v>
                </c:pt>
                <c:pt idx="16">
                  <c:v>8.4</c:v>
                </c:pt>
                <c:pt idx="24">
                  <c:v>9.5</c:v>
                </c:pt>
                <c:pt idx="32">
                  <c:v>11.1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2A03-405A-B411-4DC323F5582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{D222B8FC-5C55-472B-A6C1-64B506B6289B}</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2A03-405A-B411-4DC323F5582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{0A180C68-9C64-4D47-B1F4-D54F0392AF2D}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A03-405A-B411-4DC323F5582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{09C0D1F3-19CC-4FF1-B3FD-653ACAB7A368}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A03-405A-B411-4DC323F5582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{6B0AD4A8-0706-487F-B26D-56DD461629AE}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A03-405A-B411-4DC323F5582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{D0B11CDD-5AD7-45AB-8F2F-0DC4C8FC7A56}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A03-405A-B411-4DC323F5582C}"/>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{29AD30A1-4B88-4EFB-8C1D-1D37FC2808C1}</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2A03-405A-B411-4DC323F5582C}"/>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{44C31722-2128-4CED-9800-B1CA3DE72EEA}</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2A03-405A-B411-4DC323F5582C}"/>
                </c:ext>
              </c:extLst>
            </c:dLbl>
            <c:dLbl>
              <c:idx val="24"/>
              <c:tx>
                <c:strRef>
                  <c:f>公会計指標分析・財政指標組合せ分析表!$CN$72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{362EA017-1D0E-4F3D-9DC1-E5CB1F741BCD}</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2A03-405A-B411-4DC323F5582C}"/>
                </c:ext>
              </c:extLst>
            </c:dLbl>
            <c:dLbl>
              <c:idx val="32"/>
              <c:tx>
                <c:strRef>
                  <c:f>公会計指標分析・財政指標組合せ分析表!$CV$72</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{85B2B80D-A5C0-4DBA-AEE5-87DBDB7A25D7}</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2A03-405A-B411-4DC323F5582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c:v>
                </c:pt>
                <c:pt idx="8">
                  <c:v>6.6</c:v>
                </c:pt>
                <c:pt idx="16">
                  <c:v>6.8</c:v>
                </c:pt>
                <c:pt idx="24">
                  <c:v>7.2</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2A03-405A-B411-4DC323F5582C}"/>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山口県上関町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元利償還金等：元利償還金は過疎債、公共施設等適正管理推進事業債等の元利償還金が増加したため増加した。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公営企業債の元利償還金に対する繰入金</a:t>
          </a:r>
          <a:r>
            <a:rPr kumimoji="1" lang="ja-JP" altLang="ja-JP" sz="1100" b="0" i="0" u="none" strike="noStrike" kern="0" cap="none" spc="0" normalizeH="0" baseline="0" noProof="0">
              <a:ln>
                <a:noFill/>
              </a:ln>
              <a:solidFill>
                <a:prstClr val="black"/>
              </a:solidFill>
              <a:effectLst/>
              <a:uLnTx/>
              <a:uFillTx/>
              <a:latin typeface="+mn-lt"/>
              <a:ea typeface="+mn-ea"/>
              <a:cs typeface="+mn-cs"/>
            </a:rPr>
            <a:t>：</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新たな借入が少額で、例年通りの数値で推移している。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算入公債費等：元利償還金と概ね同程度に推移している。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今後の対応：平成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30</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年度からは算入率の低い公共施設等適正管理推進事業債を借入れており比率を悪化させている。今後については比率を注視しながら新たな借入は慎重に行う。</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該当なし</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山口県上関町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地方債現在高の減少により全体額も減少した。公営企業債等繰入見込額は、新規借入額より元金償還額の方が多いため減少し、この傾向は大規模更新を迎えるまでしばらく続くと見込んでいる。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充当可能財源等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充当可能基金は、減債基金を繰上償還に活用したことなどにより充当可能基金は減少した。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将来負担比率の分子</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現在、将来負担比率なしである。健全な財政運営を維持していくため、地方債発行や、基金の取崩しは慎重に行っていく。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山口県上関町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減債基金、その他特目基金で積立金より、取崩額の方が多かったため基金総額は減少した。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当町は令和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年度決算で交付税の構成比が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占める。そのため基金の取崩額や積立額は普通交付税の交付額に大きく左右される状態である。普通交付税の算定基礎である人口を確保する必要を感じる。今後も、有利な地方債を活用するなどして一般財源の不足を解消し基金総額を確保しつつ、財政運営に取り組みた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・公共施設建設基金：公共施設の建設費に必要な財源の確保を図る。年度間の一般財源の過不足を調整する役割を持つ。</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・ふるさと振興基金：ふるさと振興にかかる事業の推進を図る。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・原子力発電施設等立地地域特別交付金施設維持運営基金：特別交付金の財源により整備された施設の維持運営を行う。</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・新庁舎建設基金：町の新庁舎建設等に必要な財源の確保を図る。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・ささえあい基金：町民の生活支援にかかる事業の推進を図る。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余剰財源が不足したことで、大きな基金積立を実施できなかったことと、診療所施設設計基金や総合計画策定基金をはじめとして、対象事業に要する費用を取崩したことから基金残高は減少した。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新庁舎建設事業の大規模な支出は令和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で終了したため、今後は大きな取崩し予定はない。その一方で、積立を行う一般財源の余裕が今後どれほど生じるかは不明だ。健全な財政運営に必要な基金残高を確保するために、安易に基金に財源を求めることのないよう努め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積立金は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百万円で、取崩額はなしとなったため基金残高は増加した。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財源不足額が過大とならないよう適正な財政運営を行い、基金残高をある程度維持できるよう取り組む。</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普通交付税のうち臨時財政対策債償還基金費の算定額を減債基金に積立てたが、繰上償還のため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百万円を取崩したことで基金残高</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公債費の増加傾向が続いているので一定程度の基金残高を確保したい。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11C9CA6-8C2B-4CD3-AE2E-0FA44B484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00F68FF-595F-4121-A8B1-2E49F40B3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D86E8D9B-D532-428B-8F01-D1B91C9C22D8}"/>
            </a:ext>
          </a:extLst>
        </xdr:cNvPr>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24FF3B8-3DAB-448E-AE60-021CEAA47502}"/>
            </a:ext>
          </a:extLst>
        </xdr:cNvPr>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BB4880FD-2B61-48AB-8481-5B9DBCDD530F}"/>
            </a:ext>
          </a:extLst>
        </xdr:cNvPr>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645CBFD1-AF31-44C6-96E8-6837018CB2E8}"/>
            </a:ext>
          </a:extLst>
        </xdr:cNvPr>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C2A60E45-5204-44EB-A3CE-0965E5F33339}"/>
            </a:ext>
          </a:extLst>
        </xdr:cNvPr>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8B93374F-C558-4ED7-A151-715FFED242D2}"/>
            </a:ext>
          </a:extLst>
        </xdr:cNvPr>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A5CFF71-3DA5-4536-B415-553D27C5712A}"/>
            </a:ext>
          </a:extLst>
        </xdr:cNvPr>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F8C33AD6-16D5-4172-8219-1204F596DA76}"/>
            </a:ext>
          </a:extLst>
        </xdr:cNvPr>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684834A-C438-43BF-966A-16D47CA109CA}"/>
            </a:ext>
          </a:extLst>
        </xdr:cNvPr>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4290316F-BB87-4E81-84B2-C86B87D10295}"/>
            </a:ext>
          </a:extLst>
        </xdr:cNvPr>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405A18BE-4549-40C3-8F3D-DAD6C40C62C7}"/>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6F44B0-690F-48E4-A34F-41ED8C6DB9F7}"/>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E8DEE6BA-14B4-43ED-BEB1-54BF1BC17A1A}"/>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852FD9E8-34C3-4A79-AE50-96951AC543D1}"/>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山口県上関町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C61B446C-2727-43D1-B567-88B48089FDC7}"/>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DD1C4B42-5BD2-4437-BBC7-75BBA7ACC193}"/>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5BF39B0C-2794-48CD-A39A-AFCE56C7A5ED}"/>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C120969F-7BFF-4F15-A430-7EA698AAD8F1}"/>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B5C545C4-6D00-426E-9D82-E41A3D2D9E69}"/>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48D0D581-B713-4FDD-820D-66267C488546}"/>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2,190
2,186
34.69
3,739,573
3,557,054
176,470
1,996,721
3,496,738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A6A243EF-5855-47E8-AE3B-5047E497B9AE}"/>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3E21AA4E-5EE0-42FB-90F0-C0D474454967}"/>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8DE0F2DC-5131-4077-A137-55FBA543319B}"/>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DE647CFB-8880-4074-A995-E7DB02E5BCCF}"/>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B60F616A-D505-438D-B96C-AC7AE0CE9E33}"/>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3017DBAE-6814-4A90-B186-F7F3FB926913}"/>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A3DCEFB6-AB94-4557-9D23-5A861636DEC3}"/>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568F9CD5-B40E-4226-8F1B-EE3D3A0984E1}"/>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65967281-7EAA-4CF0-81B5-AA7C864F8CD3}"/>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CCD47064-9FD0-4591-A369-94033750E6C2}"/>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C98E7E0B-23A7-4333-878A-AF6078A19458}"/>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AB82761-43CB-4C43-B815-5080C9F73232}"/>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2F7F39E0-35F5-4B93-B147-B5876D8BA92E}"/>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C3D4E0A2-E942-4D47-864C-78A915854D90}"/>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C3C942D7-3952-4329-9A8B-2ADA35649E34}"/>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46F68FD3-A2DB-47EE-9E9D-3D22D2861BB3}"/>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AEBAF40-7701-4E97-B52C-3D17A9D9DA10}"/>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40342D6E-FC45-4395-A789-841C60ACC70A}"/>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FF70FC05-545E-49AC-8E17-7B5AD017F4EA}"/>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DE5C8CF-4FA2-42AD-94A7-D8AFF3C1871D}"/>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1E03AA6B-845F-456C-A9E4-25A4CDF1C320}"/>
            </a:ext>
          </a:extLst>
        </xdr:cNvPr>
        <xdr:cNvSpPr txBox="1"/>
      </xdr:nvSpPr>
      <xdr:spPr>
        <a:xfrm>
          <a:off x="419100" y="28162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6688E203-E78E-4F5E-BEA4-D352BFCF5265}"/>
            </a:ext>
          </a:extLst>
        </xdr:cNvPr>
        <xdr:cNvSpPr txBox="1"/>
      </xdr:nvSpPr>
      <xdr:spPr>
        <a:xfrm>
          <a:off x="419100" y="30575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7EE8BB89-FC05-45DA-A861-FCC89815E006}"/>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BDA40921-CD29-4C04-8D79-C13389075267}"/>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223FF162-C3CB-4320-BEEE-C41BB09844A0}"/>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65BC811D-4F6C-4B6A-AEC0-8A80D618EAB7}"/>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2F25BB91-77E5-4B01-872B-C9E6BFF5E7C8}"/>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8DBD0F27-C64A-4A15-929C-5647D22D4988}"/>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1417A2CB-F3EE-4617-80A0-A572369E1B1F}"/>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CAA7A0DD-1521-4FCB-8956-BA96B35EEF55}"/>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EAFD5956-F6E4-46CC-92AB-1E506EC0FD26}"/>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1C48DAD8-D8B7-464D-9CE0-1156A9D1E181}"/>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CB4E23DA-2CAB-46F3-A09C-7A3D78F4DF23}"/>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B9BF92D5-992C-49B2-A85D-9E85A45B656B}"/>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614F117A-AF74-4DFD-AB24-D6BA43A71D72}"/>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については、類似団体平均値と同程度の推移となっている。人口減少率が極めて高い当町は、老朽化施設について、長寿命化だけでなく、供用終了も含めて考えなければならない。公共施設等総合管理計画に基づき、適正管理に努めて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E360AEE2-3E71-4CEB-BAFA-F4E42C0A99A7}"/>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A5DF76F9-D5CE-4239-BE0F-544D37E5935C}"/>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0F7C4628-E639-4DEF-972D-FA4CC6F1E7D3}"/>
            </a:ext>
          </a:extLst>
        </xdr:cNvPr>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1BA3415B-85F8-41A4-93D4-C9C2888714F7}"/>
            </a:ext>
          </a:extLst>
        </xdr:cNvPr>
        <xdr:cNvCxnSpPr/>
      </xdr:nvCxnSpPr>
      <xdr:spPr>
        <a:xfrm>
          <a:off x="1270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636971E5-B511-4D42-BC03-718F4F9B66A1}"/>
            </a:ext>
          </a:extLst>
        </xdr:cNvPr>
        <xdr:cNvSpPr txBox="1"/>
      </xdr:nvSpPr>
      <xdr:spPr>
        <a:xfrm>
          <a:off x="84710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FA260DDF-20D3-4BE7-9AA1-8A90E5FD1581}"/>
            </a:ext>
          </a:extLst>
        </xdr:cNvPr>
        <xdr:cNvCxnSpPr/>
      </xdr:nvCxnSpPr>
      <xdr:spPr>
        <a:xfrm>
          <a:off x="1270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3437668A-818B-4726-BFBC-35C0892829A2}"/>
            </a:ext>
          </a:extLst>
        </xdr:cNvPr>
        <xdr:cNvSpPr txBox="1"/>
      </xdr:nvSpPr>
      <xdr:spPr>
        <a:xfrm>
          <a:off x="84710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9496E4EA-52C7-4A8F-9E96-598F611C419A}"/>
            </a:ext>
          </a:extLst>
        </xdr:cNvPr>
        <xdr:cNvCxnSpPr/>
      </xdr:nvCxnSpPr>
      <xdr:spPr>
        <a:xfrm>
          <a:off x="1270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45F2361C-FD39-4653-A58C-6AB1DC377F55}"/>
            </a:ext>
          </a:extLst>
        </xdr:cNvPr>
        <xdr:cNvSpPr txBox="1"/>
      </xdr:nvSpPr>
      <xdr:spPr>
        <a:xfrm>
          <a:off x="84710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3F147176-45F7-4E28-9378-6CD34FD33A01}"/>
            </a:ext>
          </a:extLst>
        </xdr:cNvPr>
        <xdr:cNvCxnSpPr/>
      </xdr:nvCxnSpPr>
      <xdr:spPr>
        <a:xfrm>
          <a:off x="1270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1D00A8B7-14DF-4190-9ACB-880FEB8D6F87}"/>
            </a:ext>
          </a:extLst>
        </xdr:cNvPr>
        <xdr:cNvSpPr txBox="1"/>
      </xdr:nvSpPr>
      <xdr:spPr>
        <a:xfrm>
          <a:off x="84710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86F34372-DEC6-431E-BC65-09A8229FB83A}"/>
            </a:ext>
          </a:extLst>
        </xdr:cNvPr>
        <xdr:cNvCxnSpPr/>
      </xdr:nvCxnSpPr>
      <xdr:spPr>
        <a:xfrm>
          <a:off x="1270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222111E2-F547-423D-BFC7-69843480293D}"/>
            </a:ext>
          </a:extLst>
        </xdr:cNvPr>
        <xdr:cNvSpPr txBox="1"/>
      </xdr:nvSpPr>
      <xdr:spPr>
        <a:xfrm>
          <a:off x="8471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6944759B-EE3B-40B5-A491-5C4A50F671A7}"/>
            </a:ext>
          </a:extLst>
        </xdr:cNvPr>
        <xdr:cNvCxnSpPr/>
      </xdr:nvCxnSpPr>
      <xdr:spPr>
        <a:xfrm>
          <a:off x="1270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034C25ED-0399-4C46-96DE-43CE8DE7D0BA}"/>
            </a:ext>
          </a:extLst>
        </xdr:cNvPr>
        <xdr:cNvSpPr txBox="1"/>
      </xdr:nvSpPr>
      <xdr:spPr>
        <a:xfrm>
          <a:off x="8471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337B5C4D-35F3-460B-BB50-110BBF30545C}"/>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D3F624F4-B59D-43AD-B62B-86713A0005F6}"/>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D590CF10-EA3F-488D-9DF4-A467F39ED39B}"/>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56878</xdr:rowOff>
    </xdr:from>
    <xdr:to>
      <xdr:col>23</xdr:col>
      <xdr:colOff>85090</xdr:colOff>
      <xdr:row>34</xdr:row>
      <xdr:rowOff>107134</xdr:rowOff>
    </xdr:to>
    <xdr:cxnSp macro="">
      <xdr:nvCxnSpPr>
        <xdr:cNvPr id="77" name="直線コネクタ 76">
          <a:extLst>
            <a:ext uri="{FF2B5EF4-FFF2-40B4-BE49-F238E27FC236}">
              <a16:creationId xmlns:a16="http://schemas.microsoft.com/office/drawing/2014/main" id="{0960ACAE-3E61-4CF1-9702-4C073E0A2705}"/>
            </a:ext>
          </a:extLst>
        </xdr:cNvPr>
        <xdr:cNvCxnSpPr/>
      </xdr:nvCxnSpPr>
      <xdr:spPr>
        <a:xfrm flipV="1">
          <a:off x="4760595" y="4514578"/>
          <a:ext cx="1270" cy="1421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110961</xdr:rowOff>
    </xdr:from>
    <xdr:ext cx="405111" cy="259045"/>
    <xdr:sp macro="" textlink="">
      <xdr:nvSpPr>
        <xdr:cNvPr id="78" name="有形固定資産減価償却率最小値テキスト">
          <a:extLst>
            <a:ext uri="{FF2B5EF4-FFF2-40B4-BE49-F238E27FC236}">
              <a16:creationId xmlns:a16="http://schemas.microsoft.com/office/drawing/2014/main" id="{FD1F91B3-5850-4C7D-ADFF-D2C9AD074D2D}"/>
            </a:ext>
          </a:extLst>
        </xdr:cNvPr>
        <xdr:cNvSpPr txBox="1"/>
      </xdr:nvSpPr>
      <xdr:spPr>
        <a:xfrm>
          <a:off x="4813300" y="5940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107134</xdr:rowOff>
    </xdr:from>
    <xdr:to>
      <xdr:col>23</xdr:col>
      <xdr:colOff>174625</xdr:colOff>
      <xdr:row>34</xdr:row>
      <xdr:rowOff>107134</xdr:rowOff>
    </xdr:to>
    <xdr:cxnSp macro="">
      <xdr:nvCxnSpPr>
        <xdr:cNvPr id="79" name="直線コネクタ 78">
          <a:extLst>
            <a:ext uri="{FF2B5EF4-FFF2-40B4-BE49-F238E27FC236}">
              <a16:creationId xmlns:a16="http://schemas.microsoft.com/office/drawing/2014/main" id="{7E028F88-456C-415D-8A1F-A0CC3E2D3FD1}"/>
            </a:ext>
          </a:extLst>
        </xdr:cNvPr>
        <xdr:cNvCxnSpPr/>
      </xdr:nvCxnSpPr>
      <xdr:spPr>
        <a:xfrm>
          <a:off x="4673600" y="5936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3555</xdr:rowOff>
    </xdr:from>
    <xdr:ext cx="405111" cy="259045"/>
    <xdr:sp macro="" textlink="">
      <xdr:nvSpPr>
        <xdr:cNvPr id="80" name="有形固定資産減価償却率最大値テキスト">
          <a:extLst>
            <a:ext uri="{FF2B5EF4-FFF2-40B4-BE49-F238E27FC236}">
              <a16:creationId xmlns:a16="http://schemas.microsoft.com/office/drawing/2014/main" id="{716759DA-3121-4A74-85A3-AF30823D6146}"/>
            </a:ext>
          </a:extLst>
        </xdr:cNvPr>
        <xdr:cNvSpPr txBox="1"/>
      </xdr:nvSpPr>
      <xdr:spPr>
        <a:xfrm>
          <a:off x="4813300" y="4289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56878</xdr:rowOff>
    </xdr:from>
    <xdr:to>
      <xdr:col>23</xdr:col>
      <xdr:colOff>174625</xdr:colOff>
      <xdr:row>26</xdr:row>
      <xdr:rowOff>56878</xdr:rowOff>
    </xdr:to>
    <xdr:cxnSp macro="">
      <xdr:nvCxnSpPr>
        <xdr:cNvPr id="81" name="直線コネクタ 80">
          <a:extLst>
            <a:ext uri="{FF2B5EF4-FFF2-40B4-BE49-F238E27FC236}">
              <a16:creationId xmlns:a16="http://schemas.microsoft.com/office/drawing/2014/main" id="{0485E18B-1F5D-4708-AEF4-9D99696B7EE0}"/>
            </a:ext>
          </a:extLst>
        </xdr:cNvPr>
        <xdr:cNvCxnSpPr/>
      </xdr:nvCxnSpPr>
      <xdr:spPr>
        <a:xfrm>
          <a:off x="4673600" y="4514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24782</xdr:rowOff>
    </xdr:from>
    <xdr:ext cx="405111" cy="259045"/>
    <xdr:sp macro="" textlink="">
      <xdr:nvSpPr>
        <xdr:cNvPr id="82" name="有形固定資産減価償却率平均値テキスト">
          <a:extLst>
            <a:ext uri="{FF2B5EF4-FFF2-40B4-BE49-F238E27FC236}">
              <a16:creationId xmlns:a16="http://schemas.microsoft.com/office/drawing/2014/main" id="{9C6F9CDF-15AC-402A-B16E-C33DA51620A3}"/>
            </a:ext>
          </a:extLst>
        </xdr:cNvPr>
        <xdr:cNvSpPr txBox="1"/>
      </xdr:nvSpPr>
      <xdr:spPr>
        <a:xfrm>
          <a:off x="4813300" y="4996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1905</xdr:rowOff>
    </xdr:from>
    <xdr:to>
      <xdr:col>23</xdr:col>
      <xdr:colOff>136525</xdr:colOff>
      <xdr:row>30</xdr:row>
      <xdr:rowOff>103505</xdr:rowOff>
    </xdr:to>
    <xdr:sp macro="" textlink="">
      <xdr:nvSpPr>
        <xdr:cNvPr id="83" name="フローチャート: 判断 82">
          <a:extLst>
            <a:ext uri="{FF2B5EF4-FFF2-40B4-BE49-F238E27FC236}">
              <a16:creationId xmlns:a16="http://schemas.microsoft.com/office/drawing/2014/main" id="{1C2416C4-CAA0-477F-A8A7-EF8BBDDC72AA}"/>
            </a:ext>
          </a:extLst>
        </xdr:cNvPr>
        <xdr:cNvSpPr/>
      </xdr:nvSpPr>
      <xdr:spPr>
        <a:xfrm>
          <a:off x="4711700" y="514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164102</xdr:rowOff>
    </xdr:from>
    <xdr:to>
      <xdr:col>19</xdr:col>
      <xdr:colOff>187325</xdr:colOff>
      <xdr:row>30</xdr:row>
      <xdr:rowOff>94252</xdr:rowOff>
    </xdr:to>
    <xdr:sp macro="" textlink="">
      <xdr:nvSpPr>
        <xdr:cNvPr id="84" name="フローチャート: 判断 83">
          <a:extLst>
            <a:ext uri="{FF2B5EF4-FFF2-40B4-BE49-F238E27FC236}">
              <a16:creationId xmlns:a16="http://schemas.microsoft.com/office/drawing/2014/main" id="{7FF0A284-5B8C-43E5-92B1-7D2032A02072}"/>
            </a:ext>
          </a:extLst>
        </xdr:cNvPr>
        <xdr:cNvSpPr/>
      </xdr:nvSpPr>
      <xdr:spPr>
        <a:xfrm>
          <a:off x="4000500" y="5136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151765</xdr:rowOff>
    </xdr:from>
    <xdr:to>
      <xdr:col>15</xdr:col>
      <xdr:colOff>187325</xdr:colOff>
      <xdr:row>30</xdr:row>
      <xdr:rowOff>81915</xdr:rowOff>
    </xdr:to>
    <xdr:sp macro="" textlink="">
      <xdr:nvSpPr>
        <xdr:cNvPr id="85" name="フローチャート: 判断 84">
          <a:extLst>
            <a:ext uri="{FF2B5EF4-FFF2-40B4-BE49-F238E27FC236}">
              <a16:creationId xmlns:a16="http://schemas.microsoft.com/office/drawing/2014/main" id="{B3235AB8-39C1-48E4-8CDC-3DB8E5AC0C91}"/>
            </a:ext>
          </a:extLst>
        </xdr:cNvPr>
        <xdr:cNvSpPr/>
      </xdr:nvSpPr>
      <xdr:spPr>
        <a:xfrm>
          <a:off x="3238500" y="512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6" name="フローチャート: 判断 85">
          <a:extLst>
            <a:ext uri="{FF2B5EF4-FFF2-40B4-BE49-F238E27FC236}">
              <a16:creationId xmlns:a16="http://schemas.microsoft.com/office/drawing/2014/main" id="{DB063662-F705-49D8-A765-A146F9C0D4DD}"/>
            </a:ext>
          </a:extLst>
        </xdr:cNvPr>
        <xdr:cNvSpPr/>
      </xdr:nvSpPr>
      <xdr:spPr>
        <a:xfrm>
          <a:off x="2476500" y="508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130175</xdr:rowOff>
    </xdr:from>
    <xdr:to>
      <xdr:col>7</xdr:col>
      <xdr:colOff>187325</xdr:colOff>
      <xdr:row>30</xdr:row>
      <xdr:rowOff>60325</xdr:rowOff>
    </xdr:to>
    <xdr:sp macro="" textlink="">
      <xdr:nvSpPr>
        <xdr:cNvPr id="87" name="フローチャート: 判断 86">
          <a:extLst>
            <a:ext uri="{FF2B5EF4-FFF2-40B4-BE49-F238E27FC236}">
              <a16:creationId xmlns:a16="http://schemas.microsoft.com/office/drawing/2014/main" id="{7CE0009B-FB5D-4127-A3C9-D677A4E5435A}"/>
            </a:ext>
          </a:extLst>
        </xdr:cNvPr>
        <xdr:cNvSpPr/>
      </xdr:nvSpPr>
      <xdr:spPr>
        <a:xfrm>
          <a:off x="1714500" y="510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EEE74D90-B084-42F8-991E-DDDC064F446A}"/>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C6B3EE40-2634-4C85-A68A-BEC92DE6E088}"/>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1729ED5E-EB54-4688-BDA2-E7CD8728CF37}"/>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67B150E1-2133-465E-921A-2C43F9B7305B}"/>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511350FA-F0C9-4477-99A7-BF9A802C5F9F}"/>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8074</xdr:rowOff>
    </xdr:from>
    <xdr:to>
      <xdr:col>23</xdr:col>
      <xdr:colOff>136525</xdr:colOff>
      <xdr:row>30</xdr:row>
      <xdr:rowOff>109674</xdr:rowOff>
    </xdr:to>
    <xdr:sp macro="" textlink="">
      <xdr:nvSpPr>
        <xdr:cNvPr id="93" name="楕円 92">
          <a:extLst>
            <a:ext uri="{FF2B5EF4-FFF2-40B4-BE49-F238E27FC236}">
              <a16:creationId xmlns:a16="http://schemas.microsoft.com/office/drawing/2014/main" id="{DC900985-5BC5-40E8-A315-95F6A2E210FE}"/>
            </a:ext>
          </a:extLst>
        </xdr:cNvPr>
        <xdr:cNvSpPr/>
      </xdr:nvSpPr>
      <xdr:spPr>
        <a:xfrm>
          <a:off x="4711700" y="515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157951</xdr:rowOff>
    </xdr:from>
    <xdr:ext cx="405111" cy="259045"/>
    <xdr:sp macro="" textlink="">
      <xdr:nvSpPr>
        <xdr:cNvPr id="94" name="有形固定資産減価償却率該当値テキスト">
          <a:extLst>
            <a:ext uri="{FF2B5EF4-FFF2-40B4-BE49-F238E27FC236}">
              <a16:creationId xmlns:a16="http://schemas.microsoft.com/office/drawing/2014/main" id="{297E3E74-F016-47A1-8BF3-48E781C2466F}"/>
            </a:ext>
          </a:extLst>
        </xdr:cNvPr>
        <xdr:cNvSpPr txBox="1"/>
      </xdr:nvSpPr>
      <xdr:spPr>
        <a:xfrm>
          <a:off x="4813300" y="513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136344</xdr:rowOff>
    </xdr:from>
    <xdr:to>
      <xdr:col>19</xdr:col>
      <xdr:colOff>187325</xdr:colOff>
      <xdr:row>30</xdr:row>
      <xdr:rowOff>66494</xdr:rowOff>
    </xdr:to>
    <xdr:sp macro="" textlink="">
      <xdr:nvSpPr>
        <xdr:cNvPr id="95" name="楕円 94">
          <a:extLst>
            <a:ext uri="{FF2B5EF4-FFF2-40B4-BE49-F238E27FC236}">
              <a16:creationId xmlns:a16="http://schemas.microsoft.com/office/drawing/2014/main" id="{B238C74D-880D-40C5-94EF-BDD7DF88EF04}"/>
            </a:ext>
          </a:extLst>
        </xdr:cNvPr>
        <xdr:cNvSpPr/>
      </xdr:nvSpPr>
      <xdr:spPr>
        <a:xfrm>
          <a:off x="4000500" y="5108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15694</xdr:rowOff>
    </xdr:from>
    <xdr:to>
      <xdr:col>23</xdr:col>
      <xdr:colOff>85725</xdr:colOff>
      <xdr:row>30</xdr:row>
      <xdr:rowOff>58874</xdr:rowOff>
    </xdr:to>
    <xdr:cxnSp macro="">
      <xdr:nvCxnSpPr>
        <xdr:cNvPr id="96" name="直線コネクタ 95">
          <a:extLst>
            <a:ext uri="{FF2B5EF4-FFF2-40B4-BE49-F238E27FC236}">
              <a16:creationId xmlns:a16="http://schemas.microsoft.com/office/drawing/2014/main" id="{058AD039-ACBA-415B-BE74-50DA6F543E71}"/>
            </a:ext>
          </a:extLst>
        </xdr:cNvPr>
        <xdr:cNvCxnSpPr/>
      </xdr:nvCxnSpPr>
      <xdr:spPr>
        <a:xfrm>
          <a:off x="4051300" y="5159194"/>
          <a:ext cx="7112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99332</xdr:rowOff>
    </xdr:from>
    <xdr:to>
      <xdr:col>15</xdr:col>
      <xdr:colOff>187325</xdr:colOff>
      <xdr:row>30</xdr:row>
      <xdr:rowOff>29482</xdr:rowOff>
    </xdr:to>
    <xdr:sp macro="" textlink="">
      <xdr:nvSpPr>
        <xdr:cNvPr id="97" name="楕円 96">
          <a:extLst>
            <a:ext uri="{FF2B5EF4-FFF2-40B4-BE49-F238E27FC236}">
              <a16:creationId xmlns:a16="http://schemas.microsoft.com/office/drawing/2014/main" id="{8D18F039-90A3-4775-B743-88D1CF8AEF95}"/>
            </a:ext>
          </a:extLst>
        </xdr:cNvPr>
        <xdr:cNvSpPr/>
      </xdr:nvSpPr>
      <xdr:spPr>
        <a:xfrm>
          <a:off x="3238500" y="507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150132</xdr:rowOff>
    </xdr:from>
    <xdr:to>
      <xdr:col>19</xdr:col>
      <xdr:colOff>136525</xdr:colOff>
      <xdr:row>30</xdr:row>
      <xdr:rowOff>15694</xdr:rowOff>
    </xdr:to>
    <xdr:cxnSp macro="">
      <xdr:nvCxnSpPr>
        <xdr:cNvPr id="98" name="直線コネクタ 97">
          <a:extLst>
            <a:ext uri="{FF2B5EF4-FFF2-40B4-BE49-F238E27FC236}">
              <a16:creationId xmlns:a16="http://schemas.microsoft.com/office/drawing/2014/main" id="{44F70D4E-52E0-4D61-8BE8-33D50AE2B3EB}"/>
            </a:ext>
          </a:extLst>
        </xdr:cNvPr>
        <xdr:cNvCxnSpPr/>
      </xdr:nvCxnSpPr>
      <xdr:spPr>
        <a:xfrm>
          <a:off x="3289300" y="5122182"/>
          <a:ext cx="76200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46899</xdr:rowOff>
    </xdr:from>
    <xdr:to>
      <xdr:col>11</xdr:col>
      <xdr:colOff>187325</xdr:colOff>
      <xdr:row>29</xdr:row>
      <xdr:rowOff>148499</xdr:rowOff>
    </xdr:to>
    <xdr:sp macro="" textlink="">
      <xdr:nvSpPr>
        <xdr:cNvPr id="99" name="楕円 98">
          <a:extLst>
            <a:ext uri="{FF2B5EF4-FFF2-40B4-BE49-F238E27FC236}">
              <a16:creationId xmlns:a16="http://schemas.microsoft.com/office/drawing/2014/main" id="{75170035-97AA-4C6C-9A6F-67C2E5BA21B1}"/>
            </a:ext>
          </a:extLst>
        </xdr:cNvPr>
        <xdr:cNvSpPr/>
      </xdr:nvSpPr>
      <xdr:spPr>
        <a:xfrm>
          <a:off x="2476500" y="5018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97699</xdr:rowOff>
    </xdr:from>
    <xdr:to>
      <xdr:col>15</xdr:col>
      <xdr:colOff>136525</xdr:colOff>
      <xdr:row>29</xdr:row>
      <xdr:rowOff>150132</xdr:rowOff>
    </xdr:to>
    <xdr:cxnSp macro="">
      <xdr:nvCxnSpPr>
        <xdr:cNvPr id="100" name="直線コネクタ 99">
          <a:extLst>
            <a:ext uri="{FF2B5EF4-FFF2-40B4-BE49-F238E27FC236}">
              <a16:creationId xmlns:a16="http://schemas.microsoft.com/office/drawing/2014/main" id="{19DC16EA-E2C0-4321-AA3D-685572408087}"/>
            </a:ext>
          </a:extLst>
        </xdr:cNvPr>
        <xdr:cNvCxnSpPr/>
      </xdr:nvCxnSpPr>
      <xdr:spPr>
        <a:xfrm>
          <a:off x="2527300" y="5069749"/>
          <a:ext cx="7620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99332</xdr:rowOff>
    </xdr:from>
    <xdr:to>
      <xdr:col>7</xdr:col>
      <xdr:colOff>187325</xdr:colOff>
      <xdr:row>30</xdr:row>
      <xdr:rowOff>29482</xdr:rowOff>
    </xdr:to>
    <xdr:sp macro="" textlink="">
      <xdr:nvSpPr>
        <xdr:cNvPr id="101" name="楕円 100">
          <a:extLst>
            <a:ext uri="{FF2B5EF4-FFF2-40B4-BE49-F238E27FC236}">
              <a16:creationId xmlns:a16="http://schemas.microsoft.com/office/drawing/2014/main" id="{6852C230-BAE9-4A8D-B0E2-89776866DDB1}"/>
            </a:ext>
          </a:extLst>
        </xdr:cNvPr>
        <xdr:cNvSpPr/>
      </xdr:nvSpPr>
      <xdr:spPr>
        <a:xfrm>
          <a:off x="1714500" y="507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97699</xdr:rowOff>
    </xdr:from>
    <xdr:to>
      <xdr:col>11</xdr:col>
      <xdr:colOff>136525</xdr:colOff>
      <xdr:row>29</xdr:row>
      <xdr:rowOff>150132</xdr:rowOff>
    </xdr:to>
    <xdr:cxnSp macro="">
      <xdr:nvCxnSpPr>
        <xdr:cNvPr id="102" name="直線コネクタ 101">
          <a:extLst>
            <a:ext uri="{FF2B5EF4-FFF2-40B4-BE49-F238E27FC236}">
              <a16:creationId xmlns:a16="http://schemas.microsoft.com/office/drawing/2014/main" id="{EA16E0E3-1C8E-4B01-BE98-1862C0CCEE59}"/>
            </a:ext>
          </a:extLst>
        </xdr:cNvPr>
        <xdr:cNvCxnSpPr/>
      </xdr:nvCxnSpPr>
      <xdr:spPr>
        <a:xfrm flipV="1">
          <a:off x="1765300" y="5069749"/>
          <a:ext cx="7620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85379</xdr:rowOff>
    </xdr:from>
    <xdr:ext cx="405111" cy="259045"/>
    <xdr:sp macro="" textlink="">
      <xdr:nvSpPr>
        <xdr:cNvPr id="103" name="n_1aveValue有形固定資産減価償却率">
          <a:extLst>
            <a:ext uri="{FF2B5EF4-FFF2-40B4-BE49-F238E27FC236}">
              <a16:creationId xmlns:a16="http://schemas.microsoft.com/office/drawing/2014/main" id="{82823D38-6F15-4D21-9C0A-642B6A703C20}"/>
            </a:ext>
          </a:extLst>
        </xdr:cNvPr>
        <xdr:cNvSpPr txBox="1"/>
      </xdr:nvSpPr>
      <xdr:spPr>
        <a:xfrm>
          <a:off x="3836044" y="5228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73042</xdr:rowOff>
    </xdr:from>
    <xdr:ext cx="405111" cy="259045"/>
    <xdr:sp macro="" textlink="">
      <xdr:nvSpPr>
        <xdr:cNvPr id="104" name="n_2aveValue有形固定資産減価償却率">
          <a:extLst>
            <a:ext uri="{FF2B5EF4-FFF2-40B4-BE49-F238E27FC236}">
              <a16:creationId xmlns:a16="http://schemas.microsoft.com/office/drawing/2014/main" id="{86C13EA0-FD2A-4517-B9DB-7E978300873E}"/>
            </a:ext>
          </a:extLst>
        </xdr:cNvPr>
        <xdr:cNvSpPr txBox="1"/>
      </xdr:nvSpPr>
      <xdr:spPr>
        <a:xfrm>
          <a:off x="3086744" y="521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5" name="n_3aveValue有形固定資産減価償却率">
          <a:extLst>
            <a:ext uri="{FF2B5EF4-FFF2-40B4-BE49-F238E27FC236}">
              <a16:creationId xmlns:a16="http://schemas.microsoft.com/office/drawing/2014/main" id="{5F58FB13-F32B-49A4-B848-AB3F686CCBF4}"/>
            </a:ext>
          </a:extLst>
        </xdr:cNvPr>
        <xdr:cNvSpPr txBox="1"/>
      </xdr:nvSpPr>
      <xdr:spPr>
        <a:xfrm>
          <a:off x="2324744" y="5173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51452</xdr:rowOff>
    </xdr:from>
    <xdr:ext cx="405111" cy="259045"/>
    <xdr:sp macro="" textlink="">
      <xdr:nvSpPr>
        <xdr:cNvPr id="106" name="n_4aveValue有形固定資産減価償却率">
          <a:extLst>
            <a:ext uri="{FF2B5EF4-FFF2-40B4-BE49-F238E27FC236}">
              <a16:creationId xmlns:a16="http://schemas.microsoft.com/office/drawing/2014/main" id="{D37BDD69-D2D1-4737-8617-85FB76E5A426}"/>
            </a:ext>
          </a:extLst>
        </xdr:cNvPr>
        <xdr:cNvSpPr txBox="1"/>
      </xdr:nvSpPr>
      <xdr:spPr>
        <a:xfrm>
          <a:off x="1562744" y="5194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83021</xdr:rowOff>
    </xdr:from>
    <xdr:ext cx="405111" cy="259045"/>
    <xdr:sp macro="" textlink="">
      <xdr:nvSpPr>
        <xdr:cNvPr id="107" name="n_1mainValue有形固定資産減価償却率">
          <a:extLst>
            <a:ext uri="{FF2B5EF4-FFF2-40B4-BE49-F238E27FC236}">
              <a16:creationId xmlns:a16="http://schemas.microsoft.com/office/drawing/2014/main" id="{CC6CB494-913B-432B-A0F7-BCC4ADE38818}"/>
            </a:ext>
          </a:extLst>
        </xdr:cNvPr>
        <xdr:cNvSpPr txBox="1"/>
      </xdr:nvSpPr>
      <xdr:spPr>
        <a:xfrm>
          <a:off x="3836044" y="4883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46009</xdr:rowOff>
    </xdr:from>
    <xdr:ext cx="405111" cy="259045"/>
    <xdr:sp macro="" textlink="">
      <xdr:nvSpPr>
        <xdr:cNvPr id="108" name="n_2mainValue有形固定資産減価償却率">
          <a:extLst>
            <a:ext uri="{FF2B5EF4-FFF2-40B4-BE49-F238E27FC236}">
              <a16:creationId xmlns:a16="http://schemas.microsoft.com/office/drawing/2014/main" id="{E3C2E09A-1731-4901-8C0E-0474D328F898}"/>
            </a:ext>
          </a:extLst>
        </xdr:cNvPr>
        <xdr:cNvSpPr txBox="1"/>
      </xdr:nvSpPr>
      <xdr:spPr>
        <a:xfrm>
          <a:off x="3086744" y="4846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165026</xdr:rowOff>
    </xdr:from>
    <xdr:ext cx="405111" cy="259045"/>
    <xdr:sp macro="" textlink="">
      <xdr:nvSpPr>
        <xdr:cNvPr id="109" name="n_3mainValue有形固定資産減価償却率">
          <a:extLst>
            <a:ext uri="{FF2B5EF4-FFF2-40B4-BE49-F238E27FC236}">
              <a16:creationId xmlns:a16="http://schemas.microsoft.com/office/drawing/2014/main" id="{FC50DE48-BE38-4998-827B-77445AFAA7CF}"/>
            </a:ext>
          </a:extLst>
        </xdr:cNvPr>
        <xdr:cNvSpPr txBox="1"/>
      </xdr:nvSpPr>
      <xdr:spPr>
        <a:xfrm>
          <a:off x="2324744" y="4794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46009</xdr:rowOff>
    </xdr:from>
    <xdr:ext cx="405111" cy="259045"/>
    <xdr:sp macro="" textlink="">
      <xdr:nvSpPr>
        <xdr:cNvPr id="110" name="n_4mainValue有形固定資産減価償却率">
          <a:extLst>
            <a:ext uri="{FF2B5EF4-FFF2-40B4-BE49-F238E27FC236}">
              <a16:creationId xmlns:a16="http://schemas.microsoft.com/office/drawing/2014/main" id="{F515EF0C-484F-4F65-8D4A-AE994E9BB0A9}"/>
            </a:ext>
          </a:extLst>
        </xdr:cNvPr>
        <xdr:cNvSpPr txBox="1"/>
      </xdr:nvSpPr>
      <xdr:spPr>
        <a:xfrm>
          <a:off x="1562744" y="4846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3455154E-25F6-4AAD-9921-C90125486481}"/>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6DCD1236-7EF4-48EB-9786-17996701CB91}"/>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a:extLst>
            <a:ext uri="{FF2B5EF4-FFF2-40B4-BE49-F238E27FC236}">
              <a16:creationId xmlns:a16="http://schemas.microsoft.com/office/drawing/2014/main" id="{88B51CC5-3CCD-4C6A-9059-3AC9E1612FF8}"/>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[ 195.4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CE32967A-D9EB-48DD-AFD5-CD646ED85159}"/>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8F5AB2B3-16B0-4B94-B7F2-5A58F75CE0ED}"/>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7BD7012B-7C8E-4521-9B95-ED91D4F1556C}"/>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979E38C3-654B-4FEC-A6D3-75F1B635A806}"/>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68FCC556-605E-4FCB-AE8F-04D1022B3279}"/>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8FB8908B-B15F-451B-88A2-178B3C2F28F0}"/>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65458FD1-47EA-45C5-89CA-46B5CB781115}"/>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817C447B-BA86-426E-9BA2-60FCE4B7905D}"/>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BE689BC5-06AB-49C7-81BD-D77312D40055}"/>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39B02393-DF52-46CC-AB7F-2085E88353D0}"/>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については、類似団体平均値と同程度の推移となっている。分母を構成する経常一般財源等（歳入）等や、分子を構成する充当可能財源が減少すれば、比率は悪化する。比率の急激な変化がないよう、適正な財政運営に努める。</a:t>
          </a: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F6F897B3-5CE5-428E-B33B-9D9F9A77E522}"/>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F4386911-1595-4AA7-B9B5-3AE88A463F07}"/>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8BAC83FC-1D73-422A-9E51-A1C4784C9A0E}"/>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27D71A85-33FA-456A-BBC8-BCD7244059F3}"/>
            </a:ext>
          </a:extLst>
        </xdr:cNvPr>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09C964D3-D348-4F31-9174-293C65BCFE56}"/>
            </a:ext>
          </a:extLst>
        </xdr:cNvPr>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03EC21C2-A4E1-4F1E-9D0E-B921E0C343ED}"/>
            </a:ext>
          </a:extLst>
        </xdr:cNvPr>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830F7EBF-BE50-4D99-A137-08AFA8E22A25}"/>
            </a:ext>
          </a:extLst>
        </xdr:cNvPr>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01AEF693-29A9-432A-A4CD-92F4FBA493D1}"/>
            </a:ext>
          </a:extLst>
        </xdr:cNvPr>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F8674C09-54FD-4E03-86FA-B092A4821235}"/>
            </a:ext>
          </a:extLst>
        </xdr:cNvPr>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E371274E-E184-44A0-8842-4263717A5375}"/>
            </a:ext>
          </a:extLst>
        </xdr:cNvPr>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E4394595-A924-495B-A8FF-17CF06F4DC80}"/>
            </a:ext>
          </a:extLst>
        </xdr:cNvPr>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9E575F81-224F-48C5-957D-108C12058332}"/>
            </a:ext>
          </a:extLst>
        </xdr:cNvPr>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D7B711F5-01BD-46F6-ADC8-C780A38B3578}"/>
            </a:ext>
          </a:extLst>
        </xdr:cNvPr>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567024E8-DFCB-469F-98EE-8198B4B7CD3D}"/>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E0B18DDC-1127-47B4-A76A-77B70433F26D}"/>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164945</xdr:rowOff>
    </xdr:to>
    <xdr:cxnSp macro="">
      <xdr:nvCxnSpPr>
        <xdr:cNvPr id="139" name="直線コネクタ 138">
          <a:extLst>
            <a:ext uri="{FF2B5EF4-FFF2-40B4-BE49-F238E27FC236}">
              <a16:creationId xmlns:a16="http://schemas.microsoft.com/office/drawing/2014/main" id="{1BEF1C14-E560-4F08-BE39-FC97BD124229}"/>
            </a:ext>
          </a:extLst>
        </xdr:cNvPr>
        <xdr:cNvCxnSpPr/>
      </xdr:nvCxnSpPr>
      <xdr:spPr>
        <a:xfrm flipV="1">
          <a:off x="14793595" y="4541308"/>
          <a:ext cx="1269" cy="128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168772</xdr:rowOff>
    </xdr:from>
    <xdr:ext cx="560923" cy="259045"/>
    <xdr:sp macro="" textlink="">
      <xdr:nvSpPr>
        <xdr:cNvPr id="140" name="債務償還比率最小値テキスト">
          <a:extLst>
            <a:ext uri="{FF2B5EF4-FFF2-40B4-BE49-F238E27FC236}">
              <a16:creationId xmlns:a16="http://schemas.microsoft.com/office/drawing/2014/main" id="{FE868E46-C7E6-42C5-A044-27769AAE47C0}"/>
            </a:ext>
          </a:extLst>
        </xdr:cNvPr>
        <xdr:cNvSpPr txBox="1"/>
      </xdr:nvSpPr>
      <xdr:spPr>
        <a:xfrm>
          <a:off x="14846300" y="582662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164945</xdr:rowOff>
    </xdr:from>
    <xdr:to>
      <xdr:col>76</xdr:col>
      <xdr:colOff>111125</xdr:colOff>
      <xdr:row>33</xdr:row>
      <xdr:rowOff>164945</xdr:rowOff>
    </xdr:to>
    <xdr:cxnSp macro="">
      <xdr:nvCxnSpPr>
        <xdr:cNvPr id="141" name="直線コネクタ 140">
          <a:extLst>
            <a:ext uri="{FF2B5EF4-FFF2-40B4-BE49-F238E27FC236}">
              <a16:creationId xmlns:a16="http://schemas.microsoft.com/office/drawing/2014/main" id="{555CF469-95E1-46BF-B708-9778B4355B4A}"/>
            </a:ext>
          </a:extLst>
        </xdr:cNvPr>
        <xdr:cNvCxnSpPr/>
      </xdr:nvCxnSpPr>
      <xdr:spPr>
        <a:xfrm>
          <a:off x="14706600" y="582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0FB811E5-64F7-46DD-9350-11C3C9981980}"/>
            </a:ext>
          </a:extLst>
        </xdr:cNvPr>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458EC46E-CF54-42EA-9FE0-D81B45EC1C94}"/>
            </a:ext>
          </a:extLst>
        </xdr:cNvPr>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90589</xdr:rowOff>
    </xdr:from>
    <xdr:ext cx="469744" cy="259045"/>
    <xdr:sp macro="" textlink="">
      <xdr:nvSpPr>
        <xdr:cNvPr id="144" name="債務償還比率平均値テキスト">
          <a:extLst>
            <a:ext uri="{FF2B5EF4-FFF2-40B4-BE49-F238E27FC236}">
              <a16:creationId xmlns:a16="http://schemas.microsoft.com/office/drawing/2014/main" id="{874EE303-379F-4E55-A5A6-997312B14221}"/>
            </a:ext>
          </a:extLst>
        </xdr:cNvPr>
        <xdr:cNvSpPr txBox="1"/>
      </xdr:nvSpPr>
      <xdr:spPr>
        <a:xfrm>
          <a:off x="14846300" y="47197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112162</xdr:rowOff>
    </xdr:from>
    <xdr:to>
      <xdr:col>76</xdr:col>
      <xdr:colOff>73025</xdr:colOff>
      <xdr:row>28</xdr:row>
      <xdr:rowOff>42312</xdr:rowOff>
    </xdr:to>
    <xdr:sp macro="" textlink="">
      <xdr:nvSpPr>
        <xdr:cNvPr id="145" name="フローチャート: 判断 144">
          <a:extLst>
            <a:ext uri="{FF2B5EF4-FFF2-40B4-BE49-F238E27FC236}">
              <a16:creationId xmlns:a16="http://schemas.microsoft.com/office/drawing/2014/main" id="{3B58B15B-E340-4768-84D5-2A43C04848F0}"/>
            </a:ext>
          </a:extLst>
        </xdr:cNvPr>
        <xdr:cNvSpPr/>
      </xdr:nvSpPr>
      <xdr:spPr>
        <a:xfrm>
          <a:off x="14744700" y="474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148985</xdr:rowOff>
    </xdr:from>
    <xdr:to>
      <xdr:col>72</xdr:col>
      <xdr:colOff>123825</xdr:colOff>
      <xdr:row>28</xdr:row>
      <xdr:rowOff>79135</xdr:rowOff>
    </xdr:to>
    <xdr:sp macro="" textlink="">
      <xdr:nvSpPr>
        <xdr:cNvPr id="146" name="フローチャート: 判断 145">
          <a:extLst>
            <a:ext uri="{FF2B5EF4-FFF2-40B4-BE49-F238E27FC236}">
              <a16:creationId xmlns:a16="http://schemas.microsoft.com/office/drawing/2014/main" id="{35A08E9E-5981-44DB-A063-074FC9758084}"/>
            </a:ext>
          </a:extLst>
        </xdr:cNvPr>
        <xdr:cNvSpPr/>
      </xdr:nvSpPr>
      <xdr:spPr>
        <a:xfrm>
          <a:off x="14033500" y="4778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76779</xdr:rowOff>
    </xdr:from>
    <xdr:to>
      <xdr:col>68</xdr:col>
      <xdr:colOff>123825</xdr:colOff>
      <xdr:row>28</xdr:row>
      <xdr:rowOff>6929</xdr:rowOff>
    </xdr:to>
    <xdr:sp macro="" textlink="">
      <xdr:nvSpPr>
        <xdr:cNvPr id="147" name="フローチャート: 判断 146">
          <a:extLst>
            <a:ext uri="{FF2B5EF4-FFF2-40B4-BE49-F238E27FC236}">
              <a16:creationId xmlns:a16="http://schemas.microsoft.com/office/drawing/2014/main" id="{7FDB135F-6DDA-4675-890C-35ED0B93E6FF}"/>
            </a:ext>
          </a:extLst>
        </xdr:cNvPr>
        <xdr:cNvSpPr/>
      </xdr:nvSpPr>
      <xdr:spPr>
        <a:xfrm>
          <a:off x="13271500" y="470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27</xdr:row>
      <xdr:rowOff>26882</xdr:rowOff>
    </xdr:from>
    <xdr:to>
      <xdr:col>64</xdr:col>
      <xdr:colOff>123825</xdr:colOff>
      <xdr:row>27</xdr:row>
      <xdr:rowOff>128482</xdr:rowOff>
    </xdr:to>
    <xdr:sp macro="" textlink="">
      <xdr:nvSpPr>
        <xdr:cNvPr id="148" name="フローチャート: 判断 147">
          <a:extLst>
            <a:ext uri="{FF2B5EF4-FFF2-40B4-BE49-F238E27FC236}">
              <a16:creationId xmlns:a16="http://schemas.microsoft.com/office/drawing/2014/main" id="{34CE3360-D8DE-41C9-92D7-13E919CEC4C5}"/>
            </a:ext>
          </a:extLst>
        </xdr:cNvPr>
        <xdr:cNvSpPr/>
      </xdr:nvSpPr>
      <xdr:spPr>
        <a:xfrm>
          <a:off x="12509500" y="465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124827</xdr:rowOff>
    </xdr:from>
    <xdr:to>
      <xdr:col>60</xdr:col>
      <xdr:colOff>123825</xdr:colOff>
      <xdr:row>29</xdr:row>
      <xdr:rowOff>54977</xdr:rowOff>
    </xdr:to>
    <xdr:sp macro="" textlink="">
      <xdr:nvSpPr>
        <xdr:cNvPr id="149" name="フローチャート: 判断 148">
          <a:extLst>
            <a:ext uri="{FF2B5EF4-FFF2-40B4-BE49-F238E27FC236}">
              <a16:creationId xmlns:a16="http://schemas.microsoft.com/office/drawing/2014/main" id="{B053BF16-E6A9-46D1-880E-E09A08CBBF95}"/>
            </a:ext>
          </a:extLst>
        </xdr:cNvPr>
        <xdr:cNvSpPr/>
      </xdr:nvSpPr>
      <xdr:spPr>
        <a:xfrm>
          <a:off x="11747500" y="4925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BF498FDB-344B-4DD9-A27D-37AA6697A959}"/>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A5FC379-FA05-461C-83A6-657B9443F61C}"/>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7D0D283A-2E2E-4A59-908A-AC3E2E382FDB}"/>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1A8483D3-ACF3-4120-A391-4275F60356D0}"/>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852EF720-7A25-4AE5-B138-5CA4167BB1F1}"/>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95730</xdr:rowOff>
    </xdr:from>
    <xdr:to>
      <xdr:col>76</xdr:col>
      <xdr:colOff>73025</xdr:colOff>
      <xdr:row>28</xdr:row>
      <xdr:rowOff>25880</xdr:rowOff>
    </xdr:to>
    <xdr:sp macro="" textlink="">
      <xdr:nvSpPr>
        <xdr:cNvPr id="155" name="楕円 154">
          <a:extLst>
            <a:ext uri="{FF2B5EF4-FFF2-40B4-BE49-F238E27FC236}">
              <a16:creationId xmlns:a16="http://schemas.microsoft.com/office/drawing/2014/main" id="{D0986E26-9F65-4CD7-8294-F4596B599F1B}"/>
            </a:ext>
          </a:extLst>
        </xdr:cNvPr>
        <xdr:cNvSpPr/>
      </xdr:nvSpPr>
      <xdr:spPr>
        <a:xfrm>
          <a:off x="14744700" y="47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118607</xdr:rowOff>
    </xdr:from>
    <xdr:ext cx="469744" cy="259045"/>
    <xdr:sp macro="" textlink="">
      <xdr:nvSpPr>
        <xdr:cNvPr id="156" name="債務償還比率該当値テキスト">
          <a:extLst>
            <a:ext uri="{FF2B5EF4-FFF2-40B4-BE49-F238E27FC236}">
              <a16:creationId xmlns:a16="http://schemas.microsoft.com/office/drawing/2014/main" id="{81484D44-4263-4CF6-8958-2D350430F027}"/>
            </a:ext>
          </a:extLst>
        </xdr:cNvPr>
        <xdr:cNvSpPr txBox="1"/>
      </xdr:nvSpPr>
      <xdr:spPr>
        <a:xfrm>
          <a:off x="14846300" y="4576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102926</xdr:rowOff>
    </xdr:from>
    <xdr:to>
      <xdr:col>72</xdr:col>
      <xdr:colOff>123825</xdr:colOff>
      <xdr:row>28</xdr:row>
      <xdr:rowOff>33076</xdr:rowOff>
    </xdr:to>
    <xdr:sp macro="" textlink="">
      <xdr:nvSpPr>
        <xdr:cNvPr id="157" name="楕円 156">
          <a:extLst>
            <a:ext uri="{FF2B5EF4-FFF2-40B4-BE49-F238E27FC236}">
              <a16:creationId xmlns:a16="http://schemas.microsoft.com/office/drawing/2014/main" id="{C3CF5C0A-486A-4E35-A1FC-9434465CEA59}"/>
            </a:ext>
          </a:extLst>
        </xdr:cNvPr>
        <xdr:cNvSpPr/>
      </xdr:nvSpPr>
      <xdr:spPr>
        <a:xfrm>
          <a:off x="14033500" y="473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146530</xdr:rowOff>
    </xdr:from>
    <xdr:to>
      <xdr:col>76</xdr:col>
      <xdr:colOff>22225</xdr:colOff>
      <xdr:row>27</xdr:row>
      <xdr:rowOff>153726</xdr:rowOff>
    </xdr:to>
    <xdr:cxnSp macro="">
      <xdr:nvCxnSpPr>
        <xdr:cNvPr id="158" name="直線コネクタ 157">
          <a:extLst>
            <a:ext uri="{FF2B5EF4-FFF2-40B4-BE49-F238E27FC236}">
              <a16:creationId xmlns:a16="http://schemas.microsoft.com/office/drawing/2014/main" id="{4EDA2DB0-8B9E-4D99-9D3E-10E44C6B6174}"/>
            </a:ext>
          </a:extLst>
        </xdr:cNvPr>
        <xdr:cNvCxnSpPr/>
      </xdr:nvCxnSpPr>
      <xdr:spPr>
        <a:xfrm flipV="1">
          <a:off x="14084300" y="4775680"/>
          <a:ext cx="711200" cy="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924</xdr:rowOff>
    </xdr:from>
    <xdr:to>
      <xdr:col>68</xdr:col>
      <xdr:colOff>123825</xdr:colOff>
      <xdr:row>28</xdr:row>
      <xdr:rowOff>102524</xdr:rowOff>
    </xdr:to>
    <xdr:sp macro="" textlink="">
      <xdr:nvSpPr>
        <xdr:cNvPr id="159" name="楕円 158">
          <a:extLst>
            <a:ext uri="{FF2B5EF4-FFF2-40B4-BE49-F238E27FC236}">
              <a16:creationId xmlns:a16="http://schemas.microsoft.com/office/drawing/2014/main" id="{92D2EC71-2E63-4FA0-AE31-275B611A6917}"/>
            </a:ext>
          </a:extLst>
        </xdr:cNvPr>
        <xdr:cNvSpPr/>
      </xdr:nvSpPr>
      <xdr:spPr>
        <a:xfrm>
          <a:off x="13271500" y="480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153726</xdr:rowOff>
    </xdr:from>
    <xdr:to>
      <xdr:col>72</xdr:col>
      <xdr:colOff>73025</xdr:colOff>
      <xdr:row>28</xdr:row>
      <xdr:rowOff>51724</xdr:rowOff>
    </xdr:to>
    <xdr:cxnSp macro="">
      <xdr:nvCxnSpPr>
        <xdr:cNvPr id="160" name="直線コネクタ 159">
          <a:extLst>
            <a:ext uri="{FF2B5EF4-FFF2-40B4-BE49-F238E27FC236}">
              <a16:creationId xmlns:a16="http://schemas.microsoft.com/office/drawing/2014/main" id="{A32F5398-BF20-4347-BAA2-D7DACEEA603F}"/>
            </a:ext>
          </a:extLst>
        </xdr:cNvPr>
        <xdr:cNvCxnSpPr/>
      </xdr:nvCxnSpPr>
      <xdr:spPr>
        <a:xfrm flipV="1">
          <a:off x="13322300" y="4782876"/>
          <a:ext cx="762000" cy="69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1164</xdr:rowOff>
    </xdr:from>
    <xdr:to>
      <xdr:col>64</xdr:col>
      <xdr:colOff>123825</xdr:colOff>
      <xdr:row>28</xdr:row>
      <xdr:rowOff>102764</xdr:rowOff>
    </xdr:to>
    <xdr:sp macro="" textlink="">
      <xdr:nvSpPr>
        <xdr:cNvPr id="161" name="楕円 160">
          <a:extLst>
            <a:ext uri="{FF2B5EF4-FFF2-40B4-BE49-F238E27FC236}">
              <a16:creationId xmlns:a16="http://schemas.microsoft.com/office/drawing/2014/main" id="{32EE76A9-8422-4E4A-BE89-066E6E3DD355}"/>
            </a:ext>
          </a:extLst>
        </xdr:cNvPr>
        <xdr:cNvSpPr/>
      </xdr:nvSpPr>
      <xdr:spPr>
        <a:xfrm>
          <a:off x="12509500" y="480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51724</xdr:rowOff>
    </xdr:from>
    <xdr:to>
      <xdr:col>68</xdr:col>
      <xdr:colOff>73025</xdr:colOff>
      <xdr:row>28</xdr:row>
      <xdr:rowOff>51964</xdr:rowOff>
    </xdr:to>
    <xdr:cxnSp macro="">
      <xdr:nvCxnSpPr>
        <xdr:cNvPr id="162" name="直線コネクタ 161">
          <a:extLst>
            <a:ext uri="{FF2B5EF4-FFF2-40B4-BE49-F238E27FC236}">
              <a16:creationId xmlns:a16="http://schemas.microsoft.com/office/drawing/2014/main" id="{D0A71413-20AA-457C-B788-759986730F8E}"/>
            </a:ext>
          </a:extLst>
        </xdr:cNvPr>
        <xdr:cNvCxnSpPr/>
      </xdr:nvCxnSpPr>
      <xdr:spPr>
        <a:xfrm flipV="1">
          <a:off x="12560300" y="4852324"/>
          <a:ext cx="762000" cy="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66774</xdr:rowOff>
    </xdr:from>
    <xdr:to>
      <xdr:col>60</xdr:col>
      <xdr:colOff>123825</xdr:colOff>
      <xdr:row>28</xdr:row>
      <xdr:rowOff>168374</xdr:rowOff>
    </xdr:to>
    <xdr:sp macro="" textlink="">
      <xdr:nvSpPr>
        <xdr:cNvPr id="163" name="楕円 162">
          <a:extLst>
            <a:ext uri="{FF2B5EF4-FFF2-40B4-BE49-F238E27FC236}">
              <a16:creationId xmlns:a16="http://schemas.microsoft.com/office/drawing/2014/main" id="{3C9F4B79-5DC4-433B-828E-4A12DB8D4B46}"/>
            </a:ext>
          </a:extLst>
        </xdr:cNvPr>
        <xdr:cNvSpPr/>
      </xdr:nvSpPr>
      <xdr:spPr>
        <a:xfrm>
          <a:off x="11747500" y="486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51964</xdr:rowOff>
    </xdr:from>
    <xdr:to>
      <xdr:col>64</xdr:col>
      <xdr:colOff>73025</xdr:colOff>
      <xdr:row>28</xdr:row>
      <xdr:rowOff>117574</xdr:rowOff>
    </xdr:to>
    <xdr:cxnSp macro="">
      <xdr:nvCxnSpPr>
        <xdr:cNvPr id="164" name="直線コネクタ 163">
          <a:extLst>
            <a:ext uri="{FF2B5EF4-FFF2-40B4-BE49-F238E27FC236}">
              <a16:creationId xmlns:a16="http://schemas.microsoft.com/office/drawing/2014/main" id="{37CC1898-FB01-44E6-938B-1D902C203366}"/>
            </a:ext>
          </a:extLst>
        </xdr:cNvPr>
        <xdr:cNvCxnSpPr/>
      </xdr:nvCxnSpPr>
      <xdr:spPr>
        <a:xfrm flipV="1">
          <a:off x="11798300" y="4852564"/>
          <a:ext cx="762000" cy="65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70262</xdr:rowOff>
    </xdr:from>
    <xdr:ext cx="469744" cy="259045"/>
    <xdr:sp macro="" textlink="">
      <xdr:nvSpPr>
        <xdr:cNvPr id="165" name="n_1aveValue債務償還比率">
          <a:extLst>
            <a:ext uri="{FF2B5EF4-FFF2-40B4-BE49-F238E27FC236}">
              <a16:creationId xmlns:a16="http://schemas.microsoft.com/office/drawing/2014/main" id="{82DBBB5B-2ED1-43AC-8FF0-79F8E8E31A2D}"/>
            </a:ext>
          </a:extLst>
        </xdr:cNvPr>
        <xdr:cNvSpPr txBox="1"/>
      </xdr:nvSpPr>
      <xdr:spPr>
        <a:xfrm>
          <a:off x="13836727" y="4870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23456</xdr:rowOff>
    </xdr:from>
    <xdr:ext cx="469744" cy="259045"/>
    <xdr:sp macro="" textlink="">
      <xdr:nvSpPr>
        <xdr:cNvPr id="166" name="n_2aveValue債務償還比率">
          <a:extLst>
            <a:ext uri="{FF2B5EF4-FFF2-40B4-BE49-F238E27FC236}">
              <a16:creationId xmlns:a16="http://schemas.microsoft.com/office/drawing/2014/main" id="{3E165A45-CC52-438E-A0E3-FE6E52A986F8}"/>
            </a:ext>
          </a:extLst>
        </xdr:cNvPr>
        <xdr:cNvSpPr txBox="1"/>
      </xdr:nvSpPr>
      <xdr:spPr>
        <a:xfrm>
          <a:off x="13087427" y="448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25</xdr:row>
      <xdr:rowOff>145009</xdr:rowOff>
    </xdr:from>
    <xdr:ext cx="469744" cy="259045"/>
    <xdr:sp macro="" textlink="">
      <xdr:nvSpPr>
        <xdr:cNvPr id="167" name="n_3aveValue債務償還比率">
          <a:extLst>
            <a:ext uri="{FF2B5EF4-FFF2-40B4-BE49-F238E27FC236}">
              <a16:creationId xmlns:a16="http://schemas.microsoft.com/office/drawing/2014/main" id="{3D77EFF7-B0B1-41A4-83D0-F13E520CFFF6}"/>
            </a:ext>
          </a:extLst>
        </xdr:cNvPr>
        <xdr:cNvSpPr txBox="1"/>
      </xdr:nvSpPr>
      <xdr:spPr>
        <a:xfrm>
          <a:off x="12325427" y="4431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46104</xdr:rowOff>
    </xdr:from>
    <xdr:ext cx="469744" cy="259045"/>
    <xdr:sp macro="" textlink="">
      <xdr:nvSpPr>
        <xdr:cNvPr id="168" name="n_4aveValue債務償還比率">
          <a:extLst>
            <a:ext uri="{FF2B5EF4-FFF2-40B4-BE49-F238E27FC236}">
              <a16:creationId xmlns:a16="http://schemas.microsoft.com/office/drawing/2014/main" id="{AC7A2EE6-AB70-4EBB-93B9-5CC8BC716266}"/>
            </a:ext>
          </a:extLst>
        </xdr:cNvPr>
        <xdr:cNvSpPr txBox="1"/>
      </xdr:nvSpPr>
      <xdr:spPr>
        <a:xfrm>
          <a:off x="11563427" y="5018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49603</xdr:rowOff>
    </xdr:from>
    <xdr:ext cx="469744" cy="259045"/>
    <xdr:sp macro="" textlink="">
      <xdr:nvSpPr>
        <xdr:cNvPr id="169" name="n_1mainValue債務償還比率">
          <a:extLst>
            <a:ext uri="{FF2B5EF4-FFF2-40B4-BE49-F238E27FC236}">
              <a16:creationId xmlns:a16="http://schemas.microsoft.com/office/drawing/2014/main" id="{AB3143CB-18CE-4F83-A303-744F10B85B6C}"/>
            </a:ext>
          </a:extLst>
        </xdr:cNvPr>
        <xdr:cNvSpPr txBox="1"/>
      </xdr:nvSpPr>
      <xdr:spPr>
        <a:xfrm>
          <a:off x="13836727" y="4507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93651</xdr:rowOff>
    </xdr:from>
    <xdr:ext cx="469744" cy="259045"/>
    <xdr:sp macro="" textlink="">
      <xdr:nvSpPr>
        <xdr:cNvPr id="170" name="n_2mainValue債務償還比率">
          <a:extLst>
            <a:ext uri="{FF2B5EF4-FFF2-40B4-BE49-F238E27FC236}">
              <a16:creationId xmlns:a16="http://schemas.microsoft.com/office/drawing/2014/main" id="{B782CA00-8018-4753-85BF-0A0BA81A916D}"/>
            </a:ext>
          </a:extLst>
        </xdr:cNvPr>
        <xdr:cNvSpPr txBox="1"/>
      </xdr:nvSpPr>
      <xdr:spPr>
        <a:xfrm>
          <a:off x="13087427" y="4894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93891</xdr:rowOff>
    </xdr:from>
    <xdr:ext cx="469744" cy="259045"/>
    <xdr:sp macro="" textlink="">
      <xdr:nvSpPr>
        <xdr:cNvPr id="171" name="n_3mainValue債務償還比率">
          <a:extLst>
            <a:ext uri="{FF2B5EF4-FFF2-40B4-BE49-F238E27FC236}">
              <a16:creationId xmlns:a16="http://schemas.microsoft.com/office/drawing/2014/main" id="{56DEF00F-B2D0-4F1F-8B14-E19E57D3E76D}"/>
            </a:ext>
          </a:extLst>
        </xdr:cNvPr>
        <xdr:cNvSpPr txBox="1"/>
      </xdr:nvSpPr>
      <xdr:spPr>
        <a:xfrm>
          <a:off x="12325427" y="4894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13451</xdr:rowOff>
    </xdr:from>
    <xdr:ext cx="469744" cy="259045"/>
    <xdr:sp macro="" textlink="">
      <xdr:nvSpPr>
        <xdr:cNvPr id="172" name="n_4mainValue債務償還比率">
          <a:extLst>
            <a:ext uri="{FF2B5EF4-FFF2-40B4-BE49-F238E27FC236}">
              <a16:creationId xmlns:a16="http://schemas.microsoft.com/office/drawing/2014/main" id="{8E40F2C2-C714-46B7-A0A4-D37F42DFDD4C}"/>
            </a:ext>
          </a:extLst>
        </xdr:cNvPr>
        <xdr:cNvSpPr txBox="1"/>
      </xdr:nvSpPr>
      <xdr:spPr>
        <a:xfrm>
          <a:off x="11563427" y="464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345DB54B-4E70-4DA3-B1DF-2E909CD68415}"/>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450555ED-30C1-4A9B-8E89-AC5A3F26BCEC}"/>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6D1EF848-5737-47E3-8F3C-F6A53BAFCD50}"/>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31DDD73F-E331-45E7-B187-5D3D085482AC}"/>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627B132B-C114-4A58-A92B-58C6B876234E}"/>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9CB613B5-595B-4552-AC5E-FFB3A631910A}"/>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BC7398A-DC9A-4C9D-8BC5-7C891971DE4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353AC5F-4B3F-426C-8981-AC8D43DE1BC7}"/>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BDA8D23-A8DA-4184-B170-9506EE8C323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863BA75-E88E-4A01-B468-FE6582C8F24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山口県上関町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406E78B-4C69-48AD-91DE-16F1D230107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F02C010-F176-4A6D-AEFD-CED28193A85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C3BC970-0026-43EB-B05D-60D715740BD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21B8D2C-3E84-4D92-A5D9-B5619283933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47F61E3-AC38-4965-8101-5071846A761E}"/>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EF34975-8622-442A-9640-E9B0C6624DD4}"/>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2,190
2,186
34.69
3,739,573
3,557,054
176,470
1,996,721
3,496,738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7A45534-D605-40C1-ADCF-5DCEB5671FE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00D330D-44EE-4B98-B8A1-94EE775EDD7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4BFBC12-068F-46B7-8515-69BD0E11142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BECE4CB-E4FE-4CE9-8330-49B4E5E13DE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3F4D352-8282-40F4-9AE4-CE8E63342C8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46904EE-BC74-4A38-8558-5F28212F417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99CF73F-4E7B-48BC-8CC8-30821A381AF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FF737B1-5192-40D8-B61C-CA1E9B204AB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8626406-E66C-43AF-9D59-35BC90E1DF6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10FE7E3-9134-4FB7-872A-279F9A58DD0F}"/>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3C612FC-1F25-4D85-8491-5498C72CD06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BC5736C-4061-4418-ADAD-B84A88ABFE3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61D42AE-EA55-4A59-BF22-3050FEF4FA3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FF92951-2F4B-425F-8041-036C12176AC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F05FDCF-2F5E-4270-BBB4-4E7C2025A32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FAFC969-CE60-4F36-8997-1AEDAB1D1418}"/>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9343FB9-F488-429E-9750-D7AC16EBF451}"/>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1E950A7-137F-497B-A935-7FF7754B329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AF4BD46-DA9A-440B-9A46-5DFA7BE6CF5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8E53503-1EBF-4C16-9581-FA5543425C9B}"/>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676D717-1A3F-46E8-A8A0-DF891AA8F7F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EB378D3-AFE4-49BF-8E9C-A57E902EA55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B903ECF-66FD-489B-AAD6-62151B6B350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1A5A3CD-AFC6-442B-A772-15C1B5DAC9E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4638F5A-E74D-40C3-94D9-1CD08F98E77B}"/>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4915E16-36C3-4BA1-B4A0-1C878DE148B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3E4D8C5-5689-4A08-A26F-9E094227BFB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5254E65-D0E2-4F29-80A7-1B0884D1940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A8F53CD-8601-486F-8521-B5E8FAA4F64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AE8A3DE-BA30-4D54-98BF-9DCC6CC37C34}"/>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22CE377-32F2-4C0D-9ECF-41C4890C63C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9A2BE51-7058-4A0D-856B-A6DE35864117}"/>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F01B9612-1FAB-4A18-B20F-9BD2FB51C0F9}"/>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54134694-27AD-42E7-8709-CB6D41FBA047}"/>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4675EBF1-6B0A-4334-9182-838D14B0FBAE}"/>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847BFB86-A502-43A3-ADC9-939BF3AD67AA}"/>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16DC13D8-F03B-4557-8019-C600ED67887D}"/>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7759980-2B8A-48A3-BE79-1AA7279751C6}"/>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8AD3CDF0-EC91-431B-AE0E-2FE4D75A70D3}"/>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DA566DE-21F7-4950-82BE-C418F0796FD1}"/>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4A68A70-17D2-4C3C-896C-3AC025DEB9D5}"/>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25319773-DF0D-4B56-A294-72C7FC189B45}"/>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4EB56C79-4E6F-4262-B91F-3AB83A55AC7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1AADE122-DEEA-4DDC-A6D0-F2B79799632C}"/>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1E66AAC-F88B-4CBD-8F9E-318560530C7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32385</xdr:rowOff>
    </xdr:from>
    <xdr:to>
      <xdr:col>24</xdr:col>
      <xdr:colOff>62865</xdr:colOff>
      <xdr:row>41</xdr:row>
      <xdr:rowOff>148590</xdr:rowOff>
    </xdr:to>
    <xdr:cxnSp macro="">
      <xdr:nvCxnSpPr>
        <xdr:cNvPr id="57" name="直線コネクタ 56">
          <a:extLst>
            <a:ext uri="{FF2B5EF4-FFF2-40B4-BE49-F238E27FC236}">
              <a16:creationId xmlns:a16="http://schemas.microsoft.com/office/drawing/2014/main" id="{A4D14F14-76DA-4892-AF2B-6327CA7CEFCB}"/>
            </a:ext>
          </a:extLst>
        </xdr:cNvPr>
        <xdr:cNvCxnSpPr/>
      </xdr:nvCxnSpPr>
      <xdr:spPr>
        <a:xfrm flipV="1">
          <a:off x="4634865" y="5690235"/>
          <a:ext cx="0" cy="1487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152417</xdr:rowOff>
    </xdr:from>
    <xdr:ext cx="405111" cy="259045"/>
    <xdr:sp macro="" textlink="">
      <xdr:nvSpPr>
        <xdr:cNvPr id="58" name="【道路】&#10;有形固定資産減価償却率最小値テキスト">
          <a:extLst>
            <a:ext uri="{FF2B5EF4-FFF2-40B4-BE49-F238E27FC236}">
              <a16:creationId xmlns:a16="http://schemas.microsoft.com/office/drawing/2014/main" id="{04BEBCFD-ACC2-4BEC-8FD6-A47FE7942A73}"/>
            </a:ext>
          </a:extLst>
        </xdr:cNvPr>
        <xdr:cNvSpPr txBox="1"/>
      </xdr:nvSpPr>
      <xdr:spPr>
        <a:xfrm>
          <a:off x="4673600"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148590</xdr:rowOff>
    </xdr:from>
    <xdr:to>
      <xdr:col>24</xdr:col>
      <xdr:colOff>152400</xdr:colOff>
      <xdr:row>41</xdr:row>
      <xdr:rowOff>148590</xdr:rowOff>
    </xdr:to>
    <xdr:cxnSp macro="">
      <xdr:nvCxnSpPr>
        <xdr:cNvPr id="59" name="直線コネクタ 58">
          <a:extLst>
            <a:ext uri="{FF2B5EF4-FFF2-40B4-BE49-F238E27FC236}">
              <a16:creationId xmlns:a16="http://schemas.microsoft.com/office/drawing/2014/main" id="{ECD1F373-8E64-4F0B-AA97-B451611D039F}"/>
            </a:ext>
          </a:extLst>
        </xdr:cNvPr>
        <xdr:cNvCxnSpPr/>
      </xdr:nvCxnSpPr>
      <xdr:spPr>
        <a:xfrm>
          <a:off x="4546600" y="717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150512</xdr:rowOff>
    </xdr:from>
    <xdr:ext cx="405111" cy="259045"/>
    <xdr:sp macro="" textlink="">
      <xdr:nvSpPr>
        <xdr:cNvPr id="60" name="【道路】&#10;有形固定資産減価償却率最大値テキスト">
          <a:extLst>
            <a:ext uri="{FF2B5EF4-FFF2-40B4-BE49-F238E27FC236}">
              <a16:creationId xmlns:a16="http://schemas.microsoft.com/office/drawing/2014/main" id="{9D3A93E0-7CC8-47CA-8B79-BE436263E2D2}"/>
            </a:ext>
          </a:extLst>
        </xdr:cNvPr>
        <xdr:cNvSpPr txBox="1"/>
      </xdr:nvSpPr>
      <xdr:spPr>
        <a:xfrm>
          <a:off x="4673600" y="5465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32385</xdr:rowOff>
    </xdr:from>
    <xdr:to>
      <xdr:col>24</xdr:col>
      <xdr:colOff>152400</xdr:colOff>
      <xdr:row>33</xdr:row>
      <xdr:rowOff>32385</xdr:rowOff>
    </xdr:to>
    <xdr:cxnSp macro="">
      <xdr:nvCxnSpPr>
        <xdr:cNvPr id="61" name="直線コネクタ 60">
          <a:extLst>
            <a:ext uri="{FF2B5EF4-FFF2-40B4-BE49-F238E27FC236}">
              <a16:creationId xmlns:a16="http://schemas.microsoft.com/office/drawing/2014/main" id="{D5805638-4BF2-4E9C-8D84-B6E1BEA15634}"/>
            </a:ext>
          </a:extLst>
        </xdr:cNvPr>
        <xdr:cNvCxnSpPr/>
      </xdr:nvCxnSpPr>
      <xdr:spPr>
        <a:xfrm>
          <a:off x="4546600" y="5690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90187</xdr:rowOff>
    </xdr:from>
    <xdr:ext cx="405111" cy="259045"/>
    <xdr:sp macro="" textlink="">
      <xdr:nvSpPr>
        <xdr:cNvPr id="62" name="【道路】&#10;有形固定資産減価償却率平均値テキスト">
          <a:extLst>
            <a:ext uri="{FF2B5EF4-FFF2-40B4-BE49-F238E27FC236}">
              <a16:creationId xmlns:a16="http://schemas.microsoft.com/office/drawing/2014/main" id="{7E81B44B-DA3C-404B-85DD-E7343006C2AC}"/>
            </a:ext>
          </a:extLst>
        </xdr:cNvPr>
        <xdr:cNvSpPr txBox="1"/>
      </xdr:nvSpPr>
      <xdr:spPr>
        <a:xfrm>
          <a:off x="4673600" y="64338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67310</xdr:rowOff>
    </xdr:from>
    <xdr:to>
      <xdr:col>24</xdr:col>
      <xdr:colOff>114300</xdr:colOff>
      <xdr:row>38</xdr:row>
      <xdr:rowOff>168910</xdr:rowOff>
    </xdr:to>
    <xdr:sp macro="" textlink="">
      <xdr:nvSpPr>
        <xdr:cNvPr id="63" name="フローチャート: 判断 62">
          <a:extLst>
            <a:ext uri="{FF2B5EF4-FFF2-40B4-BE49-F238E27FC236}">
              <a16:creationId xmlns:a16="http://schemas.microsoft.com/office/drawing/2014/main" id="{5BFC55D5-6C23-4145-9311-8DC5B42422FC}"/>
            </a:ext>
          </a:extLst>
        </xdr:cNvPr>
        <xdr:cNvSpPr/>
      </xdr:nvSpPr>
      <xdr:spPr>
        <a:xfrm>
          <a:off x="458470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44450</xdr:rowOff>
    </xdr:from>
    <xdr:to>
      <xdr:col>20</xdr:col>
      <xdr:colOff>38100</xdr:colOff>
      <xdr:row>38</xdr:row>
      <xdr:rowOff>146050</xdr:rowOff>
    </xdr:to>
    <xdr:sp macro="" textlink="">
      <xdr:nvSpPr>
        <xdr:cNvPr id="64" name="フローチャート: 判断 63">
          <a:extLst>
            <a:ext uri="{FF2B5EF4-FFF2-40B4-BE49-F238E27FC236}">
              <a16:creationId xmlns:a16="http://schemas.microsoft.com/office/drawing/2014/main" id="{7F5B9957-5610-44A0-BA46-AFC547093BE1}"/>
            </a:ext>
          </a:extLst>
        </xdr:cNvPr>
        <xdr:cNvSpPr/>
      </xdr:nvSpPr>
      <xdr:spPr>
        <a:xfrm>
          <a:off x="37465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15DE5564-0E7D-4792-8810-B79DA22138B5}"/>
            </a:ext>
          </a:extLst>
        </xdr:cNvPr>
        <xdr:cNvSpPr/>
      </xdr:nvSpPr>
      <xdr:spPr>
        <a:xfrm>
          <a:off x="2857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13970</xdr:rowOff>
    </xdr:from>
    <xdr:to>
      <xdr:col>10</xdr:col>
      <xdr:colOff>165100</xdr:colOff>
      <xdr:row>38</xdr:row>
      <xdr:rowOff>115570</xdr:rowOff>
    </xdr:to>
    <xdr:sp macro="" textlink="">
      <xdr:nvSpPr>
        <xdr:cNvPr id="66" name="フローチャート: 判断 65">
          <a:extLst>
            <a:ext uri="{FF2B5EF4-FFF2-40B4-BE49-F238E27FC236}">
              <a16:creationId xmlns:a16="http://schemas.microsoft.com/office/drawing/2014/main" id="{911BAF67-31B4-46AA-90A5-F2E09446A02A}"/>
            </a:ext>
          </a:extLst>
        </xdr:cNvPr>
        <xdr:cNvSpPr/>
      </xdr:nvSpPr>
      <xdr:spPr>
        <a:xfrm>
          <a:off x="1968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27305</xdr:rowOff>
    </xdr:from>
    <xdr:to>
      <xdr:col>6</xdr:col>
      <xdr:colOff>38100</xdr:colOff>
      <xdr:row>38</xdr:row>
      <xdr:rowOff>128905</xdr:rowOff>
    </xdr:to>
    <xdr:sp macro="" textlink="">
      <xdr:nvSpPr>
        <xdr:cNvPr id="67" name="フローチャート: 判断 66">
          <a:extLst>
            <a:ext uri="{FF2B5EF4-FFF2-40B4-BE49-F238E27FC236}">
              <a16:creationId xmlns:a16="http://schemas.microsoft.com/office/drawing/2014/main" id="{4AFFEEC4-9EEE-44A7-B02F-BF5DA6268C92}"/>
            </a:ext>
          </a:extLst>
        </xdr:cNvPr>
        <xdr:cNvSpPr/>
      </xdr:nvSpPr>
      <xdr:spPr>
        <a:xfrm>
          <a:off x="1079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9E804A3-BBAB-4481-8857-FE2633071473}"/>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0698D53-8A30-4C40-9052-DB962B4CC63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7A73590-1A42-40DF-BBC6-84B7A5015645}"/>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34C556C-32FF-4D52-8B2D-AA865744D9E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683BAA9-A4EE-46C4-9BCF-F85FA90BF528}"/>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135890</xdr:rowOff>
    </xdr:from>
    <xdr:to>
      <xdr:col>24</xdr:col>
      <xdr:colOff>114300</xdr:colOff>
      <xdr:row>39</xdr:row>
      <xdr:rowOff>66040</xdr:rowOff>
    </xdr:to>
    <xdr:sp macro="" textlink="">
      <xdr:nvSpPr>
        <xdr:cNvPr id="73" name="楕円 72">
          <a:extLst>
            <a:ext uri="{FF2B5EF4-FFF2-40B4-BE49-F238E27FC236}">
              <a16:creationId xmlns:a16="http://schemas.microsoft.com/office/drawing/2014/main" id="{FCD6F1A5-E1B6-4EC2-AE38-565EA4E7E566}"/>
            </a:ext>
          </a:extLst>
        </xdr:cNvPr>
        <xdr:cNvSpPr/>
      </xdr:nvSpPr>
      <xdr:spPr>
        <a:xfrm>
          <a:off x="45847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114317</xdr:rowOff>
    </xdr:from>
    <xdr:ext cx="405111" cy="259045"/>
    <xdr:sp macro="" textlink="">
      <xdr:nvSpPr>
        <xdr:cNvPr id="74" name="【道路】&#10;有形固定資産減価償却率該当値テキスト">
          <a:extLst>
            <a:ext uri="{FF2B5EF4-FFF2-40B4-BE49-F238E27FC236}">
              <a16:creationId xmlns:a16="http://schemas.microsoft.com/office/drawing/2014/main" id="{8AF57A27-2826-4C8A-B1F2-7A972A84CA46}"/>
            </a:ext>
          </a:extLst>
        </xdr:cNvPr>
        <xdr:cNvSpPr txBox="1"/>
      </xdr:nvSpPr>
      <xdr:spPr>
        <a:xfrm>
          <a:off x="4673600"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99695</xdr:rowOff>
    </xdr:from>
    <xdr:to>
      <xdr:col>20</xdr:col>
      <xdr:colOff>38100</xdr:colOff>
      <xdr:row>39</xdr:row>
      <xdr:rowOff>29845</xdr:rowOff>
    </xdr:to>
    <xdr:sp macro="" textlink="">
      <xdr:nvSpPr>
        <xdr:cNvPr id="75" name="楕円 74">
          <a:extLst>
            <a:ext uri="{FF2B5EF4-FFF2-40B4-BE49-F238E27FC236}">
              <a16:creationId xmlns:a16="http://schemas.microsoft.com/office/drawing/2014/main" id="{E580C04E-D6CB-454B-BB93-0992EB281E09}"/>
            </a:ext>
          </a:extLst>
        </xdr:cNvPr>
        <xdr:cNvSpPr/>
      </xdr:nvSpPr>
      <xdr:spPr>
        <a:xfrm>
          <a:off x="37465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150495</xdr:rowOff>
    </xdr:from>
    <xdr:to>
      <xdr:col>24</xdr:col>
      <xdr:colOff>63500</xdr:colOff>
      <xdr:row>39</xdr:row>
      <xdr:rowOff>15240</xdr:rowOff>
    </xdr:to>
    <xdr:cxnSp macro="">
      <xdr:nvCxnSpPr>
        <xdr:cNvPr id="76" name="直線コネクタ 75">
          <a:extLst>
            <a:ext uri="{FF2B5EF4-FFF2-40B4-BE49-F238E27FC236}">
              <a16:creationId xmlns:a16="http://schemas.microsoft.com/office/drawing/2014/main" id="{7F4D6885-4ED2-4000-A7C9-6B4A1F405932}"/>
            </a:ext>
          </a:extLst>
        </xdr:cNvPr>
        <xdr:cNvCxnSpPr/>
      </xdr:nvCxnSpPr>
      <xdr:spPr>
        <a:xfrm>
          <a:off x="3797300" y="666559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71120</xdr:rowOff>
    </xdr:from>
    <xdr:to>
      <xdr:col>15</xdr:col>
      <xdr:colOff>101600</xdr:colOff>
      <xdr:row>39</xdr:row>
      <xdr:rowOff>1270</xdr:rowOff>
    </xdr:to>
    <xdr:sp macro="" textlink="">
      <xdr:nvSpPr>
        <xdr:cNvPr id="77" name="楕円 76">
          <a:extLst>
            <a:ext uri="{FF2B5EF4-FFF2-40B4-BE49-F238E27FC236}">
              <a16:creationId xmlns:a16="http://schemas.microsoft.com/office/drawing/2014/main" id="{76CB7E41-C030-4019-B92E-1CFE9790666E}"/>
            </a:ext>
          </a:extLst>
        </xdr:cNvPr>
        <xdr:cNvSpPr/>
      </xdr:nvSpPr>
      <xdr:spPr>
        <a:xfrm>
          <a:off x="28575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121920</xdr:rowOff>
    </xdr:from>
    <xdr:to>
      <xdr:col>19</xdr:col>
      <xdr:colOff>177800</xdr:colOff>
      <xdr:row>38</xdr:row>
      <xdr:rowOff>150495</xdr:rowOff>
    </xdr:to>
    <xdr:cxnSp macro="">
      <xdr:nvCxnSpPr>
        <xdr:cNvPr id="78" name="直線コネクタ 77">
          <a:extLst>
            <a:ext uri="{FF2B5EF4-FFF2-40B4-BE49-F238E27FC236}">
              <a16:creationId xmlns:a16="http://schemas.microsoft.com/office/drawing/2014/main" id="{ED92701C-6C91-40B9-A590-E1AC9BDB9528}"/>
            </a:ext>
          </a:extLst>
        </xdr:cNvPr>
        <xdr:cNvCxnSpPr/>
      </xdr:nvCxnSpPr>
      <xdr:spPr>
        <a:xfrm>
          <a:off x="2908300" y="663702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34925</xdr:rowOff>
    </xdr:from>
    <xdr:to>
      <xdr:col>10</xdr:col>
      <xdr:colOff>165100</xdr:colOff>
      <xdr:row>38</xdr:row>
      <xdr:rowOff>136525</xdr:rowOff>
    </xdr:to>
    <xdr:sp macro="" textlink="">
      <xdr:nvSpPr>
        <xdr:cNvPr id="79" name="楕円 78">
          <a:extLst>
            <a:ext uri="{FF2B5EF4-FFF2-40B4-BE49-F238E27FC236}">
              <a16:creationId xmlns:a16="http://schemas.microsoft.com/office/drawing/2014/main" id="{7FA072B8-EDA6-4A2E-984F-9DD05F840270}"/>
            </a:ext>
          </a:extLst>
        </xdr:cNvPr>
        <xdr:cNvSpPr/>
      </xdr:nvSpPr>
      <xdr:spPr>
        <a:xfrm>
          <a:off x="1968500" y="65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85725</xdr:rowOff>
    </xdr:from>
    <xdr:to>
      <xdr:col>15</xdr:col>
      <xdr:colOff>50800</xdr:colOff>
      <xdr:row>38</xdr:row>
      <xdr:rowOff>121920</xdr:rowOff>
    </xdr:to>
    <xdr:cxnSp macro="">
      <xdr:nvCxnSpPr>
        <xdr:cNvPr id="80" name="直線コネクタ 79">
          <a:extLst>
            <a:ext uri="{FF2B5EF4-FFF2-40B4-BE49-F238E27FC236}">
              <a16:creationId xmlns:a16="http://schemas.microsoft.com/office/drawing/2014/main" id="{7508561B-B6CC-4D6C-8CF4-9573B9F073D2}"/>
            </a:ext>
          </a:extLst>
        </xdr:cNvPr>
        <xdr:cNvCxnSpPr/>
      </xdr:nvCxnSpPr>
      <xdr:spPr>
        <a:xfrm>
          <a:off x="2019300" y="66008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61595</xdr:rowOff>
    </xdr:from>
    <xdr:to>
      <xdr:col>6</xdr:col>
      <xdr:colOff>38100</xdr:colOff>
      <xdr:row>38</xdr:row>
      <xdr:rowOff>163195</xdr:rowOff>
    </xdr:to>
    <xdr:sp macro="" textlink="">
      <xdr:nvSpPr>
        <xdr:cNvPr id="81" name="楕円 80">
          <a:extLst>
            <a:ext uri="{FF2B5EF4-FFF2-40B4-BE49-F238E27FC236}">
              <a16:creationId xmlns:a16="http://schemas.microsoft.com/office/drawing/2014/main" id="{0C93A40E-545C-43C4-B829-C60A4D6B1793}"/>
            </a:ext>
          </a:extLst>
        </xdr:cNvPr>
        <xdr:cNvSpPr/>
      </xdr:nvSpPr>
      <xdr:spPr>
        <a:xfrm>
          <a:off x="1079500" y="657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85725</xdr:rowOff>
    </xdr:from>
    <xdr:to>
      <xdr:col>10</xdr:col>
      <xdr:colOff>114300</xdr:colOff>
      <xdr:row>38</xdr:row>
      <xdr:rowOff>112395</xdr:rowOff>
    </xdr:to>
    <xdr:cxnSp macro="">
      <xdr:nvCxnSpPr>
        <xdr:cNvPr id="82" name="直線コネクタ 81">
          <a:extLst>
            <a:ext uri="{FF2B5EF4-FFF2-40B4-BE49-F238E27FC236}">
              <a16:creationId xmlns:a16="http://schemas.microsoft.com/office/drawing/2014/main" id="{39B353DC-E134-4ACA-A112-DF1CA2125D37}"/>
            </a:ext>
          </a:extLst>
        </xdr:cNvPr>
        <xdr:cNvCxnSpPr/>
      </xdr:nvCxnSpPr>
      <xdr:spPr>
        <a:xfrm flipV="1">
          <a:off x="1130300" y="660082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162577</xdr:rowOff>
    </xdr:from>
    <xdr:ext cx="405111" cy="259045"/>
    <xdr:sp macro="" textlink="">
      <xdr:nvSpPr>
        <xdr:cNvPr id="83" name="n_1aveValue【道路】&#10;有形固定資産減価償却率">
          <a:extLst>
            <a:ext uri="{FF2B5EF4-FFF2-40B4-BE49-F238E27FC236}">
              <a16:creationId xmlns:a16="http://schemas.microsoft.com/office/drawing/2014/main" id="{153160DA-223C-4070-8F0A-DFECDBACD9F5}"/>
            </a:ext>
          </a:extLst>
        </xdr:cNvPr>
        <xdr:cNvSpPr txBox="1"/>
      </xdr:nvSpPr>
      <xdr:spPr>
        <a:xfrm>
          <a:off x="3582044" y="6334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154957</xdr:rowOff>
    </xdr:from>
    <xdr:ext cx="405111" cy="259045"/>
    <xdr:sp macro="" textlink="">
      <xdr:nvSpPr>
        <xdr:cNvPr id="84" name="n_2aveValue【道路】&#10;有形固定資産減価償却率">
          <a:extLst>
            <a:ext uri="{FF2B5EF4-FFF2-40B4-BE49-F238E27FC236}">
              <a16:creationId xmlns:a16="http://schemas.microsoft.com/office/drawing/2014/main" id="{A58EA985-CE1E-4E9F-B2D8-18678C50FBB1}"/>
            </a:ext>
          </a:extLst>
        </xdr:cNvPr>
        <xdr:cNvSpPr txBox="1"/>
      </xdr:nvSpPr>
      <xdr:spPr>
        <a:xfrm>
          <a:off x="2705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132097</xdr:rowOff>
    </xdr:from>
    <xdr:ext cx="405111" cy="259045"/>
    <xdr:sp macro="" textlink="">
      <xdr:nvSpPr>
        <xdr:cNvPr id="85" name="n_3aveValue【道路】&#10;有形固定資産減価償却率">
          <a:extLst>
            <a:ext uri="{FF2B5EF4-FFF2-40B4-BE49-F238E27FC236}">
              <a16:creationId xmlns:a16="http://schemas.microsoft.com/office/drawing/2014/main" id="{20AF2C0E-6A4C-4AC5-B7D5-45B7D7A05246}"/>
            </a:ext>
          </a:extLst>
        </xdr:cNvPr>
        <xdr:cNvSpPr txBox="1"/>
      </xdr:nvSpPr>
      <xdr:spPr>
        <a:xfrm>
          <a:off x="1816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145432</xdr:rowOff>
    </xdr:from>
    <xdr:ext cx="405111" cy="259045"/>
    <xdr:sp macro="" textlink="">
      <xdr:nvSpPr>
        <xdr:cNvPr id="86" name="n_4aveValue【道路】&#10;有形固定資産減価償却率">
          <a:extLst>
            <a:ext uri="{FF2B5EF4-FFF2-40B4-BE49-F238E27FC236}">
              <a16:creationId xmlns:a16="http://schemas.microsoft.com/office/drawing/2014/main" id="{9B30E1DD-DCCB-416D-958B-3569214090DD}"/>
            </a:ext>
          </a:extLst>
        </xdr:cNvPr>
        <xdr:cNvSpPr txBox="1"/>
      </xdr:nvSpPr>
      <xdr:spPr>
        <a:xfrm>
          <a:off x="927744" y="631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20972</xdr:rowOff>
    </xdr:from>
    <xdr:ext cx="405111" cy="259045"/>
    <xdr:sp macro="" textlink="">
      <xdr:nvSpPr>
        <xdr:cNvPr id="87" name="n_1mainValue【道路】&#10;有形固定資産減価償却率">
          <a:extLst>
            <a:ext uri="{FF2B5EF4-FFF2-40B4-BE49-F238E27FC236}">
              <a16:creationId xmlns:a16="http://schemas.microsoft.com/office/drawing/2014/main" id="{2CD74769-A337-40C9-A652-8B2563126CEA}"/>
            </a:ext>
          </a:extLst>
        </xdr:cNvPr>
        <xdr:cNvSpPr txBox="1"/>
      </xdr:nvSpPr>
      <xdr:spPr>
        <a:xfrm>
          <a:off x="358204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163847</xdr:rowOff>
    </xdr:from>
    <xdr:ext cx="405111" cy="259045"/>
    <xdr:sp macro="" textlink="">
      <xdr:nvSpPr>
        <xdr:cNvPr id="88" name="n_2mainValue【道路】&#10;有形固定資産減価償却率">
          <a:extLst>
            <a:ext uri="{FF2B5EF4-FFF2-40B4-BE49-F238E27FC236}">
              <a16:creationId xmlns:a16="http://schemas.microsoft.com/office/drawing/2014/main" id="{089B1ADE-2457-4DB5-AD3C-C845C7FE4832}"/>
            </a:ext>
          </a:extLst>
        </xdr:cNvPr>
        <xdr:cNvSpPr txBox="1"/>
      </xdr:nvSpPr>
      <xdr:spPr>
        <a:xfrm>
          <a:off x="2705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127652</xdr:rowOff>
    </xdr:from>
    <xdr:ext cx="405111" cy="259045"/>
    <xdr:sp macro="" textlink="">
      <xdr:nvSpPr>
        <xdr:cNvPr id="89" name="n_3mainValue【道路】&#10;有形固定資産減価償却率">
          <a:extLst>
            <a:ext uri="{FF2B5EF4-FFF2-40B4-BE49-F238E27FC236}">
              <a16:creationId xmlns:a16="http://schemas.microsoft.com/office/drawing/2014/main" id="{CEDB4856-8772-46FF-B6D8-01B28CCC1552}"/>
            </a:ext>
          </a:extLst>
        </xdr:cNvPr>
        <xdr:cNvSpPr txBox="1"/>
      </xdr:nvSpPr>
      <xdr:spPr>
        <a:xfrm>
          <a:off x="18167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154322</xdr:rowOff>
    </xdr:from>
    <xdr:ext cx="405111" cy="259045"/>
    <xdr:sp macro="" textlink="">
      <xdr:nvSpPr>
        <xdr:cNvPr id="90" name="n_4mainValue【道路】&#10;有形固定資産減価償却率">
          <a:extLst>
            <a:ext uri="{FF2B5EF4-FFF2-40B4-BE49-F238E27FC236}">
              <a16:creationId xmlns:a16="http://schemas.microsoft.com/office/drawing/2014/main" id="{0685AE7E-BF20-4DC6-AA36-65CB189AC105}"/>
            </a:ext>
          </a:extLst>
        </xdr:cNvPr>
        <xdr:cNvSpPr txBox="1"/>
      </xdr:nvSpPr>
      <xdr:spPr>
        <a:xfrm>
          <a:off x="927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192920B5-A06B-46EC-BEDC-0967453D384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816971C6-6AB7-4435-BA48-CDD3A0835D4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D29C672A-B557-4A2D-803B-DAEFE0FBC4B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5E180E64-4C6B-43DC-AC9D-F0FBA838CE3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125A05C6-3B39-451D-9C4C-AA2A6021617E}"/>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C1BA9BFF-C0DC-4DA2-9A81-674E7F06901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69FB526B-C9A5-44E7-908A-FA3FCC95D3F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C70073B7-46F0-428C-8031-A644CA336D4B}"/>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4B6ACFE6-2B9F-429D-974A-3EB44AA40ED3}"/>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D3CFB355-4734-44B8-AC83-79621CBADF4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23770FBD-C920-4092-9BE7-C2A97BFECA03}"/>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AC22DD78-73C9-4EE8-940B-14684F7D82AF}"/>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DE78C31B-74E6-497C-A7E2-489BA6B52C19}"/>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251A70D2-C59B-46AD-845F-3D1F008C9306}"/>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C4D221A6-07F8-42CB-B0D9-CADCF60774B7}"/>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974CFDBE-D611-4F82-AF71-2C2FF917A106}"/>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20E011CB-127A-4DFE-A799-0F9E4AC7021A}"/>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46B7BF04-1B86-424D-999D-39BFDDCDC6A9}"/>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096563-7AD0-49EE-9133-BA4D3936C50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97903845-0539-4869-9872-DA47E34D4E8F}"/>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E3D345FC-9C28-45E8-8AE7-37B4FF5A55D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113805</xdr:rowOff>
    </xdr:from>
    <xdr:to>
      <xdr:col>54</xdr:col>
      <xdr:colOff>189865</xdr:colOff>
      <xdr:row>41</xdr:row>
      <xdr:rowOff>119725</xdr:rowOff>
    </xdr:to>
    <xdr:cxnSp macro="">
      <xdr:nvCxnSpPr>
        <xdr:cNvPr id="112" name="直線コネクタ 111">
          <a:extLst>
            <a:ext uri="{FF2B5EF4-FFF2-40B4-BE49-F238E27FC236}">
              <a16:creationId xmlns:a16="http://schemas.microsoft.com/office/drawing/2014/main" id="{95E0402F-B8C4-4693-A58E-F69D758C9E14}"/>
            </a:ext>
          </a:extLst>
        </xdr:cNvPr>
        <xdr:cNvCxnSpPr/>
      </xdr:nvCxnSpPr>
      <xdr:spPr>
        <a:xfrm flipV="1">
          <a:off x="10476865" y="5771655"/>
          <a:ext cx="0" cy="1377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123552</xdr:rowOff>
    </xdr:from>
    <xdr:ext cx="469744" cy="259045"/>
    <xdr:sp macro="" textlink="">
      <xdr:nvSpPr>
        <xdr:cNvPr id="113" name="【道路】&#10;一人当たり延長最小値テキスト">
          <a:extLst>
            <a:ext uri="{FF2B5EF4-FFF2-40B4-BE49-F238E27FC236}">
              <a16:creationId xmlns:a16="http://schemas.microsoft.com/office/drawing/2014/main" id="{83F3274F-C898-4DD6-9039-2EE7B706AFDE}"/>
            </a:ext>
          </a:extLst>
        </xdr:cNvPr>
        <xdr:cNvSpPr txBox="1"/>
      </xdr:nvSpPr>
      <xdr:spPr>
        <a:xfrm>
          <a:off x="10515600" y="7153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119725</xdr:rowOff>
    </xdr:from>
    <xdr:to>
      <xdr:col>55</xdr:col>
      <xdr:colOff>88900</xdr:colOff>
      <xdr:row>41</xdr:row>
      <xdr:rowOff>119725</xdr:rowOff>
    </xdr:to>
    <xdr:cxnSp macro="">
      <xdr:nvCxnSpPr>
        <xdr:cNvPr id="114" name="直線コネクタ 113">
          <a:extLst>
            <a:ext uri="{FF2B5EF4-FFF2-40B4-BE49-F238E27FC236}">
              <a16:creationId xmlns:a16="http://schemas.microsoft.com/office/drawing/2014/main" id="{DCFDB581-A418-4F48-8DFB-5BFD13A77DBB}"/>
            </a:ext>
          </a:extLst>
        </xdr:cNvPr>
        <xdr:cNvCxnSpPr/>
      </xdr:nvCxnSpPr>
      <xdr:spPr>
        <a:xfrm>
          <a:off x="10388600" y="7149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60482</xdr:rowOff>
    </xdr:from>
    <xdr:ext cx="599010" cy="259045"/>
    <xdr:sp macro="" textlink="">
      <xdr:nvSpPr>
        <xdr:cNvPr id="115" name="【道路】&#10;一人当たり延長最大値テキスト">
          <a:extLst>
            <a:ext uri="{FF2B5EF4-FFF2-40B4-BE49-F238E27FC236}">
              <a16:creationId xmlns:a16="http://schemas.microsoft.com/office/drawing/2014/main" id="{61430B92-6569-44EA-9451-2441A19FACC6}"/>
            </a:ext>
          </a:extLst>
        </xdr:cNvPr>
        <xdr:cNvSpPr txBox="1"/>
      </xdr:nvSpPr>
      <xdr:spPr>
        <a:xfrm>
          <a:off x="10515600" y="5546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113805</xdr:rowOff>
    </xdr:from>
    <xdr:to>
      <xdr:col>55</xdr:col>
      <xdr:colOff>88900</xdr:colOff>
      <xdr:row>33</xdr:row>
      <xdr:rowOff>113805</xdr:rowOff>
    </xdr:to>
    <xdr:cxnSp macro="">
      <xdr:nvCxnSpPr>
        <xdr:cNvPr id="116" name="直線コネクタ 115">
          <a:extLst>
            <a:ext uri="{FF2B5EF4-FFF2-40B4-BE49-F238E27FC236}">
              <a16:creationId xmlns:a16="http://schemas.microsoft.com/office/drawing/2014/main" id="{A5854545-6D94-49C6-B0CE-3DF2FD69A34C}"/>
            </a:ext>
          </a:extLst>
        </xdr:cNvPr>
        <xdr:cNvCxnSpPr/>
      </xdr:nvCxnSpPr>
      <xdr:spPr>
        <a:xfrm>
          <a:off x="10388600" y="577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80225</xdr:rowOff>
    </xdr:from>
    <xdr:ext cx="534377" cy="259045"/>
    <xdr:sp macro="" textlink="">
      <xdr:nvSpPr>
        <xdr:cNvPr id="117" name="【道路】&#10;一人当たり延長平均値テキスト">
          <a:extLst>
            <a:ext uri="{FF2B5EF4-FFF2-40B4-BE49-F238E27FC236}">
              <a16:creationId xmlns:a16="http://schemas.microsoft.com/office/drawing/2014/main" id="{2C67775F-97C8-4E5C-B789-DEEBD13335C5}"/>
            </a:ext>
          </a:extLst>
        </xdr:cNvPr>
        <xdr:cNvSpPr txBox="1"/>
      </xdr:nvSpPr>
      <xdr:spPr>
        <a:xfrm>
          <a:off x="10515600" y="6938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101798</xdr:rowOff>
    </xdr:from>
    <xdr:to>
      <xdr:col>55</xdr:col>
      <xdr:colOff>50800</xdr:colOff>
      <xdr:row>41</xdr:row>
      <xdr:rowOff>31948</xdr:rowOff>
    </xdr:to>
    <xdr:sp macro="" textlink="">
      <xdr:nvSpPr>
        <xdr:cNvPr id="118" name="フローチャート: 判断 117">
          <a:extLst>
            <a:ext uri="{FF2B5EF4-FFF2-40B4-BE49-F238E27FC236}">
              <a16:creationId xmlns:a16="http://schemas.microsoft.com/office/drawing/2014/main" id="{107B4B48-2012-4064-9240-1D0453824DF2}"/>
            </a:ext>
          </a:extLst>
        </xdr:cNvPr>
        <xdr:cNvSpPr/>
      </xdr:nvSpPr>
      <xdr:spPr>
        <a:xfrm>
          <a:off x="10426700" y="6959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95619</xdr:rowOff>
    </xdr:from>
    <xdr:to>
      <xdr:col>50</xdr:col>
      <xdr:colOff>165100</xdr:colOff>
      <xdr:row>41</xdr:row>
      <xdr:rowOff>25769</xdr:rowOff>
    </xdr:to>
    <xdr:sp macro="" textlink="">
      <xdr:nvSpPr>
        <xdr:cNvPr id="119" name="フローチャート: 判断 118">
          <a:extLst>
            <a:ext uri="{FF2B5EF4-FFF2-40B4-BE49-F238E27FC236}">
              <a16:creationId xmlns:a16="http://schemas.microsoft.com/office/drawing/2014/main" id="{28CB95DA-B621-4266-8769-FBE2A8502110}"/>
            </a:ext>
          </a:extLst>
        </xdr:cNvPr>
        <xdr:cNvSpPr/>
      </xdr:nvSpPr>
      <xdr:spPr>
        <a:xfrm>
          <a:off x="9588500" y="695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108551</xdr:rowOff>
    </xdr:from>
    <xdr:to>
      <xdr:col>46</xdr:col>
      <xdr:colOff>38100</xdr:colOff>
      <xdr:row>41</xdr:row>
      <xdr:rowOff>38701</xdr:rowOff>
    </xdr:to>
    <xdr:sp macro="" textlink="">
      <xdr:nvSpPr>
        <xdr:cNvPr id="120" name="フローチャート: 判断 119">
          <a:extLst>
            <a:ext uri="{FF2B5EF4-FFF2-40B4-BE49-F238E27FC236}">
              <a16:creationId xmlns:a16="http://schemas.microsoft.com/office/drawing/2014/main" id="{FAD5BC29-C789-465E-ACD8-67398B94507D}"/>
            </a:ext>
          </a:extLst>
        </xdr:cNvPr>
        <xdr:cNvSpPr/>
      </xdr:nvSpPr>
      <xdr:spPr>
        <a:xfrm>
          <a:off x="8699500" y="696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113893</xdr:rowOff>
    </xdr:from>
    <xdr:to>
      <xdr:col>41</xdr:col>
      <xdr:colOff>101600</xdr:colOff>
      <xdr:row>41</xdr:row>
      <xdr:rowOff>44043</xdr:rowOff>
    </xdr:to>
    <xdr:sp macro="" textlink="">
      <xdr:nvSpPr>
        <xdr:cNvPr id="121" name="フローチャート: 判断 120">
          <a:extLst>
            <a:ext uri="{FF2B5EF4-FFF2-40B4-BE49-F238E27FC236}">
              <a16:creationId xmlns:a16="http://schemas.microsoft.com/office/drawing/2014/main" id="{17DA338C-2C28-401E-925C-D644DAF546FD}"/>
            </a:ext>
          </a:extLst>
        </xdr:cNvPr>
        <xdr:cNvSpPr/>
      </xdr:nvSpPr>
      <xdr:spPr>
        <a:xfrm>
          <a:off x="7810500" y="697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137026</xdr:rowOff>
    </xdr:from>
    <xdr:to>
      <xdr:col>36</xdr:col>
      <xdr:colOff>165100</xdr:colOff>
      <xdr:row>41</xdr:row>
      <xdr:rowOff>67176</xdr:rowOff>
    </xdr:to>
    <xdr:sp macro="" textlink="">
      <xdr:nvSpPr>
        <xdr:cNvPr id="122" name="フローチャート: 判断 121">
          <a:extLst>
            <a:ext uri="{FF2B5EF4-FFF2-40B4-BE49-F238E27FC236}">
              <a16:creationId xmlns:a16="http://schemas.microsoft.com/office/drawing/2014/main" id="{7A8C74B3-388F-4831-A391-408DBF72B9E3}"/>
            </a:ext>
          </a:extLst>
        </xdr:cNvPr>
        <xdr:cNvSpPr/>
      </xdr:nvSpPr>
      <xdr:spPr>
        <a:xfrm>
          <a:off x="6921500" y="6995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234C05EF-69E6-4E14-8FFA-E91B604D2918}"/>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B5E5B5D-ED83-454F-90F0-C7DF8E0A0CC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EB6922C-04AF-486B-B75D-91C0BF8998A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F125952-3A61-4FCA-88D2-1136E4C8EF1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2DAE288-13DE-4B1C-915A-2E39193F7AE8}"/>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99171</xdr:rowOff>
    </xdr:from>
    <xdr:to>
      <xdr:col>55</xdr:col>
      <xdr:colOff>50800</xdr:colOff>
      <xdr:row>41</xdr:row>
      <xdr:rowOff>29321</xdr:rowOff>
    </xdr:to>
    <xdr:sp macro="" textlink="">
      <xdr:nvSpPr>
        <xdr:cNvPr id="128" name="楕円 127">
          <a:extLst>
            <a:ext uri="{FF2B5EF4-FFF2-40B4-BE49-F238E27FC236}">
              <a16:creationId xmlns:a16="http://schemas.microsoft.com/office/drawing/2014/main" id="{92A7EA5C-EBA7-4CAE-BD93-BC3A88776A31}"/>
            </a:ext>
          </a:extLst>
        </xdr:cNvPr>
        <xdr:cNvSpPr/>
      </xdr:nvSpPr>
      <xdr:spPr>
        <a:xfrm>
          <a:off x="10426700" y="6957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122048</xdr:rowOff>
    </xdr:from>
    <xdr:ext cx="534377" cy="259045"/>
    <xdr:sp macro="" textlink="">
      <xdr:nvSpPr>
        <xdr:cNvPr id="129" name="【道路】&#10;一人当たり延長該当値テキスト">
          <a:extLst>
            <a:ext uri="{FF2B5EF4-FFF2-40B4-BE49-F238E27FC236}">
              <a16:creationId xmlns:a16="http://schemas.microsoft.com/office/drawing/2014/main" id="{6578C43D-FB0A-44A3-A18A-99AB1AA6B329}"/>
            </a:ext>
          </a:extLst>
        </xdr:cNvPr>
        <xdr:cNvSpPr txBox="1"/>
      </xdr:nvSpPr>
      <xdr:spPr>
        <a:xfrm>
          <a:off x="10515600" y="680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104562</xdr:rowOff>
    </xdr:from>
    <xdr:to>
      <xdr:col>50</xdr:col>
      <xdr:colOff>165100</xdr:colOff>
      <xdr:row>41</xdr:row>
      <xdr:rowOff>34712</xdr:rowOff>
    </xdr:to>
    <xdr:sp macro="" textlink="">
      <xdr:nvSpPr>
        <xdr:cNvPr id="130" name="楕円 129">
          <a:extLst>
            <a:ext uri="{FF2B5EF4-FFF2-40B4-BE49-F238E27FC236}">
              <a16:creationId xmlns:a16="http://schemas.microsoft.com/office/drawing/2014/main" id="{DCD5D850-B39D-4A61-AD77-33A10005BDD3}"/>
            </a:ext>
          </a:extLst>
        </xdr:cNvPr>
        <xdr:cNvSpPr/>
      </xdr:nvSpPr>
      <xdr:spPr>
        <a:xfrm>
          <a:off x="9588500" y="696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149971</xdr:rowOff>
    </xdr:from>
    <xdr:to>
      <xdr:col>55</xdr:col>
      <xdr:colOff>0</xdr:colOff>
      <xdr:row>40</xdr:row>
      <xdr:rowOff>155362</xdr:rowOff>
    </xdr:to>
    <xdr:cxnSp macro="">
      <xdr:nvCxnSpPr>
        <xdr:cNvPr id="131" name="直線コネクタ 130">
          <a:extLst>
            <a:ext uri="{FF2B5EF4-FFF2-40B4-BE49-F238E27FC236}">
              <a16:creationId xmlns:a16="http://schemas.microsoft.com/office/drawing/2014/main" id="{CC1468A7-7955-4C42-8F7D-B0C257061C70}"/>
            </a:ext>
          </a:extLst>
        </xdr:cNvPr>
        <xdr:cNvCxnSpPr/>
      </xdr:nvCxnSpPr>
      <xdr:spPr>
        <a:xfrm flipV="1">
          <a:off x="9639300" y="7007971"/>
          <a:ext cx="838200" cy="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112165</xdr:rowOff>
    </xdr:from>
    <xdr:to>
      <xdr:col>46</xdr:col>
      <xdr:colOff>38100</xdr:colOff>
      <xdr:row>41</xdr:row>
      <xdr:rowOff>42315</xdr:rowOff>
    </xdr:to>
    <xdr:sp macro="" textlink="">
      <xdr:nvSpPr>
        <xdr:cNvPr id="132" name="楕円 131">
          <a:extLst>
            <a:ext uri="{FF2B5EF4-FFF2-40B4-BE49-F238E27FC236}">
              <a16:creationId xmlns:a16="http://schemas.microsoft.com/office/drawing/2014/main" id="{8DA37C84-4D52-4C0C-8599-DAC41297435D}"/>
            </a:ext>
          </a:extLst>
        </xdr:cNvPr>
        <xdr:cNvSpPr/>
      </xdr:nvSpPr>
      <xdr:spPr>
        <a:xfrm>
          <a:off x="8699500" y="697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155362</xdr:rowOff>
    </xdr:from>
    <xdr:to>
      <xdr:col>50</xdr:col>
      <xdr:colOff>114300</xdr:colOff>
      <xdr:row>40</xdr:row>
      <xdr:rowOff>162965</xdr:rowOff>
    </xdr:to>
    <xdr:cxnSp macro="">
      <xdr:nvCxnSpPr>
        <xdr:cNvPr id="133" name="直線コネクタ 132">
          <a:extLst>
            <a:ext uri="{FF2B5EF4-FFF2-40B4-BE49-F238E27FC236}">
              <a16:creationId xmlns:a16="http://schemas.microsoft.com/office/drawing/2014/main" id="{4C401424-4195-4C14-B929-362F09398417}"/>
            </a:ext>
          </a:extLst>
        </xdr:cNvPr>
        <xdr:cNvCxnSpPr/>
      </xdr:nvCxnSpPr>
      <xdr:spPr>
        <a:xfrm flipV="1">
          <a:off x="8750300" y="7013362"/>
          <a:ext cx="889000" cy="7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118925</xdr:rowOff>
    </xdr:from>
    <xdr:to>
      <xdr:col>41</xdr:col>
      <xdr:colOff>101600</xdr:colOff>
      <xdr:row>41</xdr:row>
      <xdr:rowOff>49075</xdr:rowOff>
    </xdr:to>
    <xdr:sp macro="" textlink="">
      <xdr:nvSpPr>
        <xdr:cNvPr id="134" name="楕円 133">
          <a:extLst>
            <a:ext uri="{FF2B5EF4-FFF2-40B4-BE49-F238E27FC236}">
              <a16:creationId xmlns:a16="http://schemas.microsoft.com/office/drawing/2014/main" id="{A51A16A1-AFCC-4115-8779-A70625DE59FB}"/>
            </a:ext>
          </a:extLst>
        </xdr:cNvPr>
        <xdr:cNvSpPr/>
      </xdr:nvSpPr>
      <xdr:spPr>
        <a:xfrm>
          <a:off x="7810500" y="6976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162965</xdr:rowOff>
    </xdr:from>
    <xdr:to>
      <xdr:col>45</xdr:col>
      <xdr:colOff>177800</xdr:colOff>
      <xdr:row>40</xdr:row>
      <xdr:rowOff>169725</xdr:rowOff>
    </xdr:to>
    <xdr:cxnSp macro="">
      <xdr:nvCxnSpPr>
        <xdr:cNvPr id="135" name="直線コネクタ 134">
          <a:extLst>
            <a:ext uri="{FF2B5EF4-FFF2-40B4-BE49-F238E27FC236}">
              <a16:creationId xmlns:a16="http://schemas.microsoft.com/office/drawing/2014/main" id="{6349BD2E-D829-42F0-BECC-EB11E02A526F}"/>
            </a:ext>
          </a:extLst>
        </xdr:cNvPr>
        <xdr:cNvCxnSpPr/>
      </xdr:nvCxnSpPr>
      <xdr:spPr>
        <a:xfrm flipV="1">
          <a:off x="7861300" y="7020965"/>
          <a:ext cx="889000" cy="6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123538</xdr:rowOff>
    </xdr:from>
    <xdr:to>
      <xdr:col>36</xdr:col>
      <xdr:colOff>165100</xdr:colOff>
      <xdr:row>41</xdr:row>
      <xdr:rowOff>53688</xdr:rowOff>
    </xdr:to>
    <xdr:sp macro="" textlink="">
      <xdr:nvSpPr>
        <xdr:cNvPr id="136" name="楕円 135">
          <a:extLst>
            <a:ext uri="{FF2B5EF4-FFF2-40B4-BE49-F238E27FC236}">
              <a16:creationId xmlns:a16="http://schemas.microsoft.com/office/drawing/2014/main" id="{BAC82085-EE16-4C6D-B432-23E0172811D3}"/>
            </a:ext>
          </a:extLst>
        </xdr:cNvPr>
        <xdr:cNvSpPr/>
      </xdr:nvSpPr>
      <xdr:spPr>
        <a:xfrm>
          <a:off x="6921500" y="6981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169725</xdr:rowOff>
    </xdr:from>
    <xdr:to>
      <xdr:col>41</xdr:col>
      <xdr:colOff>50800</xdr:colOff>
      <xdr:row>41</xdr:row>
      <xdr:rowOff>2888</xdr:rowOff>
    </xdr:to>
    <xdr:cxnSp macro="">
      <xdr:nvCxnSpPr>
        <xdr:cNvPr id="137" name="直線コネクタ 136">
          <a:extLst>
            <a:ext uri="{FF2B5EF4-FFF2-40B4-BE49-F238E27FC236}">
              <a16:creationId xmlns:a16="http://schemas.microsoft.com/office/drawing/2014/main" id="{EB2DB033-4A2C-4B7F-9A62-5F37F9B1927B}"/>
            </a:ext>
          </a:extLst>
        </xdr:cNvPr>
        <xdr:cNvCxnSpPr/>
      </xdr:nvCxnSpPr>
      <xdr:spPr>
        <a:xfrm flipV="1">
          <a:off x="6972300" y="7027725"/>
          <a:ext cx="889000" cy="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42296</xdr:rowOff>
    </xdr:from>
    <xdr:ext cx="534377" cy="259045"/>
    <xdr:sp macro="" textlink="">
      <xdr:nvSpPr>
        <xdr:cNvPr id="138" name="n_1aveValue【道路】&#10;一人当たり延長">
          <a:extLst>
            <a:ext uri="{FF2B5EF4-FFF2-40B4-BE49-F238E27FC236}">
              <a16:creationId xmlns:a16="http://schemas.microsoft.com/office/drawing/2014/main" id="{E0CF3E76-E22C-44C4-B9DB-DF21BE506A23}"/>
            </a:ext>
          </a:extLst>
        </xdr:cNvPr>
        <xdr:cNvSpPr txBox="1"/>
      </xdr:nvSpPr>
      <xdr:spPr>
        <a:xfrm>
          <a:off x="9359411" y="672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55228</xdr:rowOff>
    </xdr:from>
    <xdr:ext cx="534377" cy="259045"/>
    <xdr:sp macro="" textlink="">
      <xdr:nvSpPr>
        <xdr:cNvPr id="139" name="n_2aveValue【道路】&#10;一人当たり延長">
          <a:extLst>
            <a:ext uri="{FF2B5EF4-FFF2-40B4-BE49-F238E27FC236}">
              <a16:creationId xmlns:a16="http://schemas.microsoft.com/office/drawing/2014/main" id="{E0932CA0-597B-4F11-BD88-E570D8AB2871}"/>
            </a:ext>
          </a:extLst>
        </xdr:cNvPr>
        <xdr:cNvSpPr txBox="1"/>
      </xdr:nvSpPr>
      <xdr:spPr>
        <a:xfrm>
          <a:off x="8483111" y="674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60570</xdr:rowOff>
    </xdr:from>
    <xdr:ext cx="534377" cy="259045"/>
    <xdr:sp macro="" textlink="">
      <xdr:nvSpPr>
        <xdr:cNvPr id="140" name="n_3aveValue【道路】&#10;一人当たり延長">
          <a:extLst>
            <a:ext uri="{FF2B5EF4-FFF2-40B4-BE49-F238E27FC236}">
              <a16:creationId xmlns:a16="http://schemas.microsoft.com/office/drawing/2014/main" id="{50E2340E-D03E-4D67-91D8-AF2FCE0B7A3C}"/>
            </a:ext>
          </a:extLst>
        </xdr:cNvPr>
        <xdr:cNvSpPr txBox="1"/>
      </xdr:nvSpPr>
      <xdr:spPr>
        <a:xfrm>
          <a:off x="7594111" y="6747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58303</xdr:rowOff>
    </xdr:from>
    <xdr:ext cx="534377" cy="259045"/>
    <xdr:sp macro="" textlink="">
      <xdr:nvSpPr>
        <xdr:cNvPr id="141" name="n_4aveValue【道路】&#10;一人当たり延長">
          <a:extLst>
            <a:ext uri="{FF2B5EF4-FFF2-40B4-BE49-F238E27FC236}">
              <a16:creationId xmlns:a16="http://schemas.microsoft.com/office/drawing/2014/main" id="{1268E28E-3487-4830-AA17-7A1DF94491E7}"/>
            </a:ext>
          </a:extLst>
        </xdr:cNvPr>
        <xdr:cNvSpPr txBox="1"/>
      </xdr:nvSpPr>
      <xdr:spPr>
        <a:xfrm>
          <a:off x="6705111" y="708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25839</xdr:rowOff>
    </xdr:from>
    <xdr:ext cx="534377" cy="259045"/>
    <xdr:sp macro="" textlink="">
      <xdr:nvSpPr>
        <xdr:cNvPr id="142" name="n_1mainValue【道路】&#10;一人当たり延長">
          <a:extLst>
            <a:ext uri="{FF2B5EF4-FFF2-40B4-BE49-F238E27FC236}">
              <a16:creationId xmlns:a16="http://schemas.microsoft.com/office/drawing/2014/main" id="{D14711D4-AEF4-49A5-9B09-6B87414AD430}"/>
            </a:ext>
          </a:extLst>
        </xdr:cNvPr>
        <xdr:cNvSpPr txBox="1"/>
      </xdr:nvSpPr>
      <xdr:spPr>
        <a:xfrm>
          <a:off x="9359411" y="7055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33442</xdr:rowOff>
    </xdr:from>
    <xdr:ext cx="534377" cy="259045"/>
    <xdr:sp macro="" textlink="">
      <xdr:nvSpPr>
        <xdr:cNvPr id="143" name="n_2mainValue【道路】&#10;一人当たり延長">
          <a:extLst>
            <a:ext uri="{FF2B5EF4-FFF2-40B4-BE49-F238E27FC236}">
              <a16:creationId xmlns:a16="http://schemas.microsoft.com/office/drawing/2014/main" id="{0A62F678-0612-4C75-A683-C7D4B3A275B3}"/>
            </a:ext>
          </a:extLst>
        </xdr:cNvPr>
        <xdr:cNvSpPr txBox="1"/>
      </xdr:nvSpPr>
      <xdr:spPr>
        <a:xfrm>
          <a:off x="8483111" y="7062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40202</xdr:rowOff>
    </xdr:from>
    <xdr:ext cx="534377" cy="259045"/>
    <xdr:sp macro="" textlink="">
      <xdr:nvSpPr>
        <xdr:cNvPr id="144" name="n_3mainValue【道路】&#10;一人当たり延長">
          <a:extLst>
            <a:ext uri="{FF2B5EF4-FFF2-40B4-BE49-F238E27FC236}">
              <a16:creationId xmlns:a16="http://schemas.microsoft.com/office/drawing/2014/main" id="{CDC78925-457E-406E-ABC9-9CD4714406DE}"/>
            </a:ext>
          </a:extLst>
        </xdr:cNvPr>
        <xdr:cNvSpPr txBox="1"/>
      </xdr:nvSpPr>
      <xdr:spPr>
        <a:xfrm>
          <a:off x="7594111" y="7069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70215</xdr:rowOff>
    </xdr:from>
    <xdr:ext cx="534377" cy="259045"/>
    <xdr:sp macro="" textlink="">
      <xdr:nvSpPr>
        <xdr:cNvPr id="145" name="n_4mainValue【道路】&#10;一人当たり延長">
          <a:extLst>
            <a:ext uri="{FF2B5EF4-FFF2-40B4-BE49-F238E27FC236}">
              <a16:creationId xmlns:a16="http://schemas.microsoft.com/office/drawing/2014/main" id="{6FF375EC-AE01-4768-9CC2-4C0F72EB11EF}"/>
            </a:ext>
          </a:extLst>
        </xdr:cNvPr>
        <xdr:cNvSpPr txBox="1"/>
      </xdr:nvSpPr>
      <xdr:spPr>
        <a:xfrm>
          <a:off x="6705111" y="6756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4FAD49E-1E87-450C-98FD-CF1B853E2BB9}"/>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2BE01E22-21D8-4C34-8525-39FDF274A0A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347CA716-D1A7-4B34-9AFB-DDBC093400D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7337CB34-3FB8-4721-B7C4-EB9A0544C2F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B3E28EDC-D0B0-4657-970A-6025A627A94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23C9A702-DEFC-4DBD-9A5A-AAF7D506830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58A892CF-93FB-41D3-B90A-879D8E53F02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A8E0AA23-0D6C-426E-9933-13FFA5F6789A}"/>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D8D5D15-0601-4D77-AB49-3B90E211A63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DE2C7685-242A-40B4-9D15-9A34F6FB71D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742F3913-C2CA-44D4-92E3-BAF5299A053B}"/>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1E7BFD3E-66DC-4B1A-B32B-9BC6118259BE}"/>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DC6A35E3-A736-42AC-826F-469DAFA1DAC1}"/>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1D9C61C8-A0D8-4DD8-8FF3-71DA1F95DDD3}"/>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802D8CDF-7FA1-4BE1-A752-AAF8211C1FB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C27E195C-011E-497C-B068-E11BFC9F672F}"/>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B218500D-DD0A-4A28-959E-6701D0F7957D}"/>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E7A4D335-5935-4C4B-B6D7-892F5D616C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30659C25-8ACB-49DE-B7D5-202F4B20966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67AE9F89-770A-47FF-A724-CEEB3FABDE7F}"/>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6" name="テキスト ボックス 165">
          <a:extLst>
            <a:ext uri="{FF2B5EF4-FFF2-40B4-BE49-F238E27FC236}">
              <a16:creationId xmlns:a16="http://schemas.microsoft.com/office/drawing/2014/main" id="{EE28ACF7-693D-4794-A781-86555EB70111}"/>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498E53B7-82F5-48E0-B5E1-8B6744A4D98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BACAFCA0-9A64-450A-BBDB-AAF571A571D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69" name="直線コネクタ 168">
          <a:extLst>
            <a:ext uri="{FF2B5EF4-FFF2-40B4-BE49-F238E27FC236}">
              <a16:creationId xmlns:a16="http://schemas.microsoft.com/office/drawing/2014/main" id="{31E59DD5-4309-4BD0-A89F-E69C15D96439}"/>
            </a:ext>
          </a:extLst>
        </xdr:cNvPr>
        <xdr:cNvCxnSpPr/>
      </xdr:nvCxnSpPr>
      <xdr:spPr>
        <a:xfrm flipV="1">
          <a:off x="4634865"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0" name="【橋りょう・トンネル】&#10;有形固定資産減価償却率最小値テキスト">
          <a:extLst>
            <a:ext uri="{FF2B5EF4-FFF2-40B4-BE49-F238E27FC236}">
              <a16:creationId xmlns:a16="http://schemas.microsoft.com/office/drawing/2014/main" id="{0117D6FF-4973-420A-9C5C-B21AFEFD9B88}"/>
            </a:ext>
          </a:extLst>
        </xdr:cNvPr>
        <xdr:cNvSpPr txBox="1"/>
      </xdr:nvSpPr>
      <xdr:spPr>
        <a:xfrm>
          <a:off x="4673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1" name="直線コネクタ 170">
          <a:extLst>
            <a:ext uri="{FF2B5EF4-FFF2-40B4-BE49-F238E27FC236}">
              <a16:creationId xmlns:a16="http://schemas.microsoft.com/office/drawing/2014/main" id="{0FC7965F-F66B-45F7-A156-D06D82E87ED3}"/>
            </a:ext>
          </a:extLst>
        </xdr:cNvPr>
        <xdr:cNvCxnSpPr/>
      </xdr:nvCxnSpPr>
      <xdr:spPr>
        <a:xfrm>
          <a:off x="4546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CC9A04F5-0891-4CCB-AAA0-43C89FE57FC9}"/>
            </a:ext>
          </a:extLst>
        </xdr:cNvPr>
        <xdr:cNvSpPr txBox="1"/>
      </xdr:nvSpPr>
      <xdr:spPr>
        <a:xfrm>
          <a:off x="4673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3" name="直線コネクタ 172">
          <a:extLst>
            <a:ext uri="{FF2B5EF4-FFF2-40B4-BE49-F238E27FC236}">
              <a16:creationId xmlns:a16="http://schemas.microsoft.com/office/drawing/2014/main" id="{B9E94AF1-05D5-4ABB-9601-2BF9AD9C220C}"/>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8907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3ECEABEB-2E05-460F-A9C0-A03F77CF82EA}"/>
            </a:ext>
          </a:extLst>
        </xdr:cNvPr>
        <xdr:cNvSpPr txBox="1"/>
      </xdr:nvSpPr>
      <xdr:spPr>
        <a:xfrm>
          <a:off x="4673600" y="10295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30480</xdr:rowOff>
    </xdr:from>
    <xdr:to>
      <xdr:col>24</xdr:col>
      <xdr:colOff>114300</xdr:colOff>
      <xdr:row>60</xdr:row>
      <xdr:rowOff>132080</xdr:rowOff>
    </xdr:to>
    <xdr:sp macro="" textlink="">
      <xdr:nvSpPr>
        <xdr:cNvPr id="175" name="フローチャート: 判断 174">
          <a:extLst>
            <a:ext uri="{FF2B5EF4-FFF2-40B4-BE49-F238E27FC236}">
              <a16:creationId xmlns:a16="http://schemas.microsoft.com/office/drawing/2014/main" id="{64C013B4-F3C3-441D-88FB-11286B2B3B76}"/>
            </a:ext>
          </a:extLst>
        </xdr:cNvPr>
        <xdr:cNvSpPr/>
      </xdr:nvSpPr>
      <xdr:spPr>
        <a:xfrm>
          <a:off x="4584700" y="1031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29210</xdr:rowOff>
    </xdr:from>
    <xdr:to>
      <xdr:col>20</xdr:col>
      <xdr:colOff>38100</xdr:colOff>
      <xdr:row>60</xdr:row>
      <xdr:rowOff>130810</xdr:rowOff>
    </xdr:to>
    <xdr:sp macro="" textlink="">
      <xdr:nvSpPr>
        <xdr:cNvPr id="176" name="フローチャート: 判断 175">
          <a:extLst>
            <a:ext uri="{FF2B5EF4-FFF2-40B4-BE49-F238E27FC236}">
              <a16:creationId xmlns:a16="http://schemas.microsoft.com/office/drawing/2014/main" id="{F396ECC5-3248-4C64-B1BF-B3003F6A2BAA}"/>
            </a:ext>
          </a:extLst>
        </xdr:cNvPr>
        <xdr:cNvSpPr/>
      </xdr:nvSpPr>
      <xdr:spPr>
        <a:xfrm>
          <a:off x="3746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12700</xdr:rowOff>
    </xdr:from>
    <xdr:to>
      <xdr:col>15</xdr:col>
      <xdr:colOff>101600</xdr:colOff>
      <xdr:row>60</xdr:row>
      <xdr:rowOff>114300</xdr:rowOff>
    </xdr:to>
    <xdr:sp macro="" textlink="">
      <xdr:nvSpPr>
        <xdr:cNvPr id="177" name="フローチャート: 判断 176">
          <a:extLst>
            <a:ext uri="{FF2B5EF4-FFF2-40B4-BE49-F238E27FC236}">
              <a16:creationId xmlns:a16="http://schemas.microsoft.com/office/drawing/2014/main" id="{647A38AC-EC79-4E2A-AD5D-2063E22098B8}"/>
            </a:ext>
          </a:extLst>
        </xdr:cNvPr>
        <xdr:cNvSpPr/>
      </xdr:nvSpPr>
      <xdr:spPr>
        <a:xfrm>
          <a:off x="2857500" y="1029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0</xdr:rowOff>
    </xdr:from>
    <xdr:to>
      <xdr:col>10</xdr:col>
      <xdr:colOff>165100</xdr:colOff>
      <xdr:row>60</xdr:row>
      <xdr:rowOff>101600</xdr:rowOff>
    </xdr:to>
    <xdr:sp macro="" textlink="">
      <xdr:nvSpPr>
        <xdr:cNvPr id="178" name="フローチャート: 判断 177">
          <a:extLst>
            <a:ext uri="{FF2B5EF4-FFF2-40B4-BE49-F238E27FC236}">
              <a16:creationId xmlns:a16="http://schemas.microsoft.com/office/drawing/2014/main" id="{1F3CB825-DF5F-4959-ADCA-7D8C5237198A}"/>
            </a:ext>
          </a:extLst>
        </xdr:cNvPr>
        <xdr:cNvSpPr/>
      </xdr:nvSpPr>
      <xdr:spPr>
        <a:xfrm>
          <a:off x="19685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17780</xdr:rowOff>
    </xdr:from>
    <xdr:to>
      <xdr:col>6</xdr:col>
      <xdr:colOff>38100</xdr:colOff>
      <xdr:row>60</xdr:row>
      <xdr:rowOff>119380</xdr:rowOff>
    </xdr:to>
    <xdr:sp macro="" textlink="">
      <xdr:nvSpPr>
        <xdr:cNvPr id="179" name="フローチャート: 判断 178">
          <a:extLst>
            <a:ext uri="{FF2B5EF4-FFF2-40B4-BE49-F238E27FC236}">
              <a16:creationId xmlns:a16="http://schemas.microsoft.com/office/drawing/2014/main" id="{CB6B4A4C-2035-4BF7-8235-D11FE2B10360}"/>
            </a:ext>
          </a:extLst>
        </xdr:cNvPr>
        <xdr:cNvSpPr/>
      </xdr:nvSpPr>
      <xdr:spPr>
        <a:xfrm>
          <a:off x="1079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4256DF91-6013-4E14-9B16-A8020DF5C47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BB0AE708-86CE-4ED1-9614-96CA5620EC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2C3D1B0-5BC3-48DF-AD29-8FBE49555CC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282D135B-1BB9-4352-9250-9F0EDD907E6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F294B0B-44AD-4385-A1F5-26FA31B0A2B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82550</xdr:rowOff>
    </xdr:from>
    <xdr:to>
      <xdr:col>24</xdr:col>
      <xdr:colOff>114300</xdr:colOff>
      <xdr:row>60</xdr:row>
      <xdr:rowOff>12700</xdr:rowOff>
    </xdr:to>
    <xdr:sp macro="" textlink="">
      <xdr:nvSpPr>
        <xdr:cNvPr id="185" name="楕円 184">
          <a:extLst>
            <a:ext uri="{FF2B5EF4-FFF2-40B4-BE49-F238E27FC236}">
              <a16:creationId xmlns:a16="http://schemas.microsoft.com/office/drawing/2014/main" id="{A791EC1D-02F7-42B0-8AB3-1A1836C02F90}"/>
            </a:ext>
          </a:extLst>
        </xdr:cNvPr>
        <xdr:cNvSpPr/>
      </xdr:nvSpPr>
      <xdr:spPr>
        <a:xfrm>
          <a:off x="45847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105427</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339A0465-94B3-45F9-B40D-F748871CC970}"/>
            </a:ext>
          </a:extLst>
        </xdr:cNvPr>
        <xdr:cNvSpPr txBox="1"/>
      </xdr:nvSpPr>
      <xdr:spPr>
        <a:xfrm>
          <a:off x="4673600"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60960</xdr:rowOff>
    </xdr:from>
    <xdr:to>
      <xdr:col>20</xdr:col>
      <xdr:colOff>38100</xdr:colOff>
      <xdr:row>59</xdr:row>
      <xdr:rowOff>162560</xdr:rowOff>
    </xdr:to>
    <xdr:sp macro="" textlink="">
      <xdr:nvSpPr>
        <xdr:cNvPr id="187" name="楕円 186">
          <a:extLst>
            <a:ext uri="{FF2B5EF4-FFF2-40B4-BE49-F238E27FC236}">
              <a16:creationId xmlns:a16="http://schemas.microsoft.com/office/drawing/2014/main" id="{AD832B5C-4CC1-4BF0-98D2-1E19EA3032DF}"/>
            </a:ext>
          </a:extLst>
        </xdr:cNvPr>
        <xdr:cNvSpPr/>
      </xdr:nvSpPr>
      <xdr:spPr>
        <a:xfrm>
          <a:off x="3746500" y="1017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111760</xdr:rowOff>
    </xdr:from>
    <xdr:to>
      <xdr:col>24</xdr:col>
      <xdr:colOff>63500</xdr:colOff>
      <xdr:row>59</xdr:row>
      <xdr:rowOff>133350</xdr:rowOff>
    </xdr:to>
    <xdr:cxnSp macro="">
      <xdr:nvCxnSpPr>
        <xdr:cNvPr id="188" name="直線コネクタ 187">
          <a:extLst>
            <a:ext uri="{FF2B5EF4-FFF2-40B4-BE49-F238E27FC236}">
              <a16:creationId xmlns:a16="http://schemas.microsoft.com/office/drawing/2014/main" id="{4F19AFD2-E8B8-44E7-BA7A-3E3C45ECF748}"/>
            </a:ext>
          </a:extLst>
        </xdr:cNvPr>
        <xdr:cNvCxnSpPr/>
      </xdr:nvCxnSpPr>
      <xdr:spPr>
        <a:xfrm>
          <a:off x="3797300" y="10227310"/>
          <a:ext cx="838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39370</xdr:rowOff>
    </xdr:from>
    <xdr:to>
      <xdr:col>15</xdr:col>
      <xdr:colOff>101600</xdr:colOff>
      <xdr:row>59</xdr:row>
      <xdr:rowOff>140970</xdr:rowOff>
    </xdr:to>
    <xdr:sp macro="" textlink="">
      <xdr:nvSpPr>
        <xdr:cNvPr id="189" name="楕円 188">
          <a:extLst>
            <a:ext uri="{FF2B5EF4-FFF2-40B4-BE49-F238E27FC236}">
              <a16:creationId xmlns:a16="http://schemas.microsoft.com/office/drawing/2014/main" id="{05FFF4E8-97AC-4CA5-B937-74CF5AD90CFD}"/>
            </a:ext>
          </a:extLst>
        </xdr:cNvPr>
        <xdr:cNvSpPr/>
      </xdr:nvSpPr>
      <xdr:spPr>
        <a:xfrm>
          <a:off x="2857500" y="10154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90170</xdr:rowOff>
    </xdr:from>
    <xdr:to>
      <xdr:col>19</xdr:col>
      <xdr:colOff>177800</xdr:colOff>
      <xdr:row>59</xdr:row>
      <xdr:rowOff>111760</xdr:rowOff>
    </xdr:to>
    <xdr:cxnSp macro="">
      <xdr:nvCxnSpPr>
        <xdr:cNvPr id="190" name="直線コネクタ 189">
          <a:extLst>
            <a:ext uri="{FF2B5EF4-FFF2-40B4-BE49-F238E27FC236}">
              <a16:creationId xmlns:a16="http://schemas.microsoft.com/office/drawing/2014/main" id="{707EED13-D7AE-43BA-8785-232B56A888F6}"/>
            </a:ext>
          </a:extLst>
        </xdr:cNvPr>
        <xdr:cNvCxnSpPr/>
      </xdr:nvCxnSpPr>
      <xdr:spPr>
        <a:xfrm>
          <a:off x="2908300" y="10205720"/>
          <a:ext cx="889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19050</xdr:rowOff>
    </xdr:from>
    <xdr:to>
      <xdr:col>10</xdr:col>
      <xdr:colOff>165100</xdr:colOff>
      <xdr:row>59</xdr:row>
      <xdr:rowOff>120650</xdr:rowOff>
    </xdr:to>
    <xdr:sp macro="" textlink="">
      <xdr:nvSpPr>
        <xdr:cNvPr id="191" name="楕円 190">
          <a:extLst>
            <a:ext uri="{FF2B5EF4-FFF2-40B4-BE49-F238E27FC236}">
              <a16:creationId xmlns:a16="http://schemas.microsoft.com/office/drawing/2014/main" id="{BA3B0743-AF12-4D30-88D6-A21A1D1F3C65}"/>
            </a:ext>
          </a:extLst>
        </xdr:cNvPr>
        <xdr:cNvSpPr/>
      </xdr:nvSpPr>
      <xdr:spPr>
        <a:xfrm>
          <a:off x="19685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69850</xdr:rowOff>
    </xdr:from>
    <xdr:to>
      <xdr:col>15</xdr:col>
      <xdr:colOff>50800</xdr:colOff>
      <xdr:row>59</xdr:row>
      <xdr:rowOff>90170</xdr:rowOff>
    </xdr:to>
    <xdr:cxnSp macro="">
      <xdr:nvCxnSpPr>
        <xdr:cNvPr id="192" name="直線コネクタ 191">
          <a:extLst>
            <a:ext uri="{FF2B5EF4-FFF2-40B4-BE49-F238E27FC236}">
              <a16:creationId xmlns:a16="http://schemas.microsoft.com/office/drawing/2014/main" id="{299D79E6-D842-4958-B6AD-3E2525EF8BED}"/>
            </a:ext>
          </a:extLst>
        </xdr:cNvPr>
        <xdr:cNvCxnSpPr/>
      </xdr:nvCxnSpPr>
      <xdr:spPr>
        <a:xfrm>
          <a:off x="2019300" y="10185400"/>
          <a:ext cx="889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168910</xdr:rowOff>
    </xdr:from>
    <xdr:to>
      <xdr:col>6</xdr:col>
      <xdr:colOff>38100</xdr:colOff>
      <xdr:row>59</xdr:row>
      <xdr:rowOff>99060</xdr:rowOff>
    </xdr:to>
    <xdr:sp macro="" textlink="">
      <xdr:nvSpPr>
        <xdr:cNvPr id="193" name="楕円 192">
          <a:extLst>
            <a:ext uri="{FF2B5EF4-FFF2-40B4-BE49-F238E27FC236}">
              <a16:creationId xmlns:a16="http://schemas.microsoft.com/office/drawing/2014/main" id="{AF6C900D-2BE3-4369-804D-1C9B6E916938}"/>
            </a:ext>
          </a:extLst>
        </xdr:cNvPr>
        <xdr:cNvSpPr/>
      </xdr:nvSpPr>
      <xdr:spPr>
        <a:xfrm>
          <a:off x="1079500" y="10113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48260</xdr:rowOff>
    </xdr:from>
    <xdr:to>
      <xdr:col>10</xdr:col>
      <xdr:colOff>114300</xdr:colOff>
      <xdr:row>59</xdr:row>
      <xdr:rowOff>69850</xdr:rowOff>
    </xdr:to>
    <xdr:cxnSp macro="">
      <xdr:nvCxnSpPr>
        <xdr:cNvPr id="194" name="直線コネクタ 193">
          <a:extLst>
            <a:ext uri="{FF2B5EF4-FFF2-40B4-BE49-F238E27FC236}">
              <a16:creationId xmlns:a16="http://schemas.microsoft.com/office/drawing/2014/main" id="{D93D87E9-B891-4B9C-8E20-2A20C67EC45C}"/>
            </a:ext>
          </a:extLst>
        </xdr:cNvPr>
        <xdr:cNvCxnSpPr/>
      </xdr:nvCxnSpPr>
      <xdr:spPr>
        <a:xfrm>
          <a:off x="1130300" y="10163810"/>
          <a:ext cx="889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121937</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3E8BB0A4-64A3-4CD0-ACE5-3D3150FE66A8}"/>
            </a:ext>
          </a:extLst>
        </xdr:cNvPr>
        <xdr:cNvSpPr txBox="1"/>
      </xdr:nvSpPr>
      <xdr:spPr>
        <a:xfrm>
          <a:off x="3582044" y="1040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105427</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08F8D9F3-568F-4524-AAFE-7E7B2FA7A93B}"/>
            </a:ext>
          </a:extLst>
        </xdr:cNvPr>
        <xdr:cNvSpPr txBox="1"/>
      </xdr:nvSpPr>
      <xdr:spPr>
        <a:xfrm>
          <a:off x="2705744" y="10392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92727</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CABCF113-5152-4B81-94CC-82B10231EAC3}"/>
            </a:ext>
          </a:extLst>
        </xdr:cNvPr>
        <xdr:cNvSpPr txBox="1"/>
      </xdr:nvSpPr>
      <xdr:spPr>
        <a:xfrm>
          <a:off x="1816744" y="10379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110507</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9178F556-D1B3-492B-8EDC-FDAF396D57B1}"/>
            </a:ext>
          </a:extLst>
        </xdr:cNvPr>
        <xdr:cNvSpPr txBox="1"/>
      </xdr:nvSpPr>
      <xdr:spPr>
        <a:xfrm>
          <a:off x="927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7637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C912D3C5-E3EC-444A-8D17-45F2DC3443DA}"/>
            </a:ext>
          </a:extLst>
        </xdr:cNvPr>
        <xdr:cNvSpPr txBox="1"/>
      </xdr:nvSpPr>
      <xdr:spPr>
        <a:xfrm>
          <a:off x="3582044" y="9951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157497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26324E66-E3CE-4E3C-B31C-3FA1B1A7B2AA}"/>
            </a:ext>
          </a:extLst>
        </xdr:cNvPr>
        <xdr:cNvSpPr txBox="1"/>
      </xdr:nvSpPr>
      <xdr:spPr>
        <a:xfrm>
          <a:off x="2705744" y="993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137177</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224DC5C0-EE9A-4901-9646-7B7E69542478}"/>
            </a:ext>
          </a:extLst>
        </xdr:cNvPr>
        <xdr:cNvSpPr txBox="1"/>
      </xdr:nvSpPr>
      <xdr:spPr>
        <a:xfrm>
          <a:off x="1816744" y="9909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115587</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10E40272-A94E-4249-99DC-E55FF42400F3}"/>
            </a:ext>
          </a:extLst>
        </xdr:cNvPr>
        <xdr:cNvSpPr txBox="1"/>
      </xdr:nvSpPr>
      <xdr:spPr>
        <a:xfrm>
          <a:off x="927744" y="9888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8649F2B7-9A87-4E5F-96DD-1047CC3C6A6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8384BD44-14FF-4BC4-9725-095EA0CDD4ED}"/>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FCF59BE7-3212-4C8D-B818-27F3FF06438E}"/>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E54446D9-E688-4966-B4AD-9D4C6076C77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5D0929EB-98C0-41AB-833D-51048260CEF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EB627019-B3C7-4DA0-977D-0FC0AE40CFD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71EB91C5-3BBC-4322-97D3-0248C635464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4CCBA1B9-9E17-4261-855F-18A72B277CC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084A961C-02A0-47B1-9456-6A95B4711A8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FB91EC06-4724-4D18-BFC1-5CFEF564D33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35C68A56-0B77-4619-800B-EA398C902E2D}"/>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CD6512C2-97C3-4198-AFC5-9B38EEDA14F5}"/>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EDF5A05C-E744-48E5-BA16-4A3C99975253}"/>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6" name="テキスト ボックス 215">
          <a:extLst>
            <a:ext uri="{FF2B5EF4-FFF2-40B4-BE49-F238E27FC236}">
              <a16:creationId xmlns:a16="http://schemas.microsoft.com/office/drawing/2014/main" id="{680F5C58-BB32-4C40-B20F-C6455E6E3E39}"/>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E77835F5-08B1-45A2-916A-11559B2F9FFA}"/>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a:extLst>
            <a:ext uri="{FF2B5EF4-FFF2-40B4-BE49-F238E27FC236}">
              <a16:creationId xmlns:a16="http://schemas.microsoft.com/office/drawing/2014/main" id="{69286C98-03E6-4A4C-9E04-7AB378AF3C8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F20C9FA6-B194-4D63-8786-3998A4A735B3}"/>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a:extLst>
            <a:ext uri="{FF2B5EF4-FFF2-40B4-BE49-F238E27FC236}">
              <a16:creationId xmlns:a16="http://schemas.microsoft.com/office/drawing/2014/main" id="{78DD15B8-3A70-4D97-A1A8-C6B02B6CEE39}"/>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F0449B7D-B81E-405E-80DB-3ADB4096A456}"/>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2" name="テキスト ボックス 221">
          <a:extLst>
            <a:ext uri="{FF2B5EF4-FFF2-40B4-BE49-F238E27FC236}">
              <a16:creationId xmlns:a16="http://schemas.microsoft.com/office/drawing/2014/main" id="{109CFB28-E382-4CAB-9014-8BDCFB526B42}"/>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E6541295-5941-40E1-AC95-DEF84ED9299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4" name="テキスト ボックス 223">
          <a:extLst>
            <a:ext uri="{FF2B5EF4-FFF2-40B4-BE49-F238E27FC236}">
              <a16:creationId xmlns:a16="http://schemas.microsoft.com/office/drawing/2014/main" id="{E7C89A0D-4072-4D7E-8E64-41B186C2FD57}"/>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5B86C49D-02D6-4B05-BE50-BF789A5D354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51346</xdr:rowOff>
    </xdr:from>
    <xdr:to>
      <xdr:col>54</xdr:col>
      <xdr:colOff>189865</xdr:colOff>
      <xdr:row>64</xdr:row>
      <xdr:rowOff>76200</xdr:rowOff>
    </xdr:to>
    <xdr:cxnSp macro="">
      <xdr:nvCxnSpPr>
        <xdr:cNvPr id="226" name="直線コネクタ 225">
          <a:extLst>
            <a:ext uri="{FF2B5EF4-FFF2-40B4-BE49-F238E27FC236}">
              <a16:creationId xmlns:a16="http://schemas.microsoft.com/office/drawing/2014/main" id="{F90C6008-6A1C-43CD-9E8F-CF6C2EF038A3}"/>
            </a:ext>
          </a:extLst>
        </xdr:cNvPr>
        <xdr:cNvCxnSpPr/>
      </xdr:nvCxnSpPr>
      <xdr:spPr>
        <a:xfrm flipV="1">
          <a:off x="10476865" y="9481096"/>
          <a:ext cx="0" cy="1567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7" name="【橋りょう・トンネル】&#10;一人当たり有形固定資産（償却資産）額最小値テキスト">
          <a:extLst>
            <a:ext uri="{FF2B5EF4-FFF2-40B4-BE49-F238E27FC236}">
              <a16:creationId xmlns:a16="http://schemas.microsoft.com/office/drawing/2014/main" id="{90B553FF-7F18-44C3-897F-222393B8C4AC}"/>
            </a:ext>
          </a:extLst>
        </xdr:cNvPr>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8" name="直線コネクタ 227">
          <a:extLst>
            <a:ext uri="{FF2B5EF4-FFF2-40B4-BE49-F238E27FC236}">
              <a16:creationId xmlns:a16="http://schemas.microsoft.com/office/drawing/2014/main" id="{016B31DA-8702-4633-8654-DF4127B0DEF2}"/>
            </a:ext>
          </a:extLst>
        </xdr:cNvPr>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169473</xdr:rowOff>
    </xdr:from>
    <xdr:ext cx="754822" cy="259045"/>
    <xdr:sp macro="" textlink="">
      <xdr:nvSpPr>
        <xdr:cNvPr id="229" name="【橋りょう・トンネル】&#10;一人当たり有形固定資産（償却資産）額最大値テキスト">
          <a:extLst>
            <a:ext uri="{FF2B5EF4-FFF2-40B4-BE49-F238E27FC236}">
              <a16:creationId xmlns:a16="http://schemas.microsoft.com/office/drawing/2014/main" id="{D4B8D5D2-9CF1-4FF2-80EF-01530177FB82}"/>
            </a:ext>
          </a:extLst>
        </xdr:cNvPr>
        <xdr:cNvSpPr txBox="1"/>
      </xdr:nvSpPr>
      <xdr:spPr>
        <a:xfrm>
          <a:off x="10515600" y="9256323"/>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12,345,699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51346</xdr:rowOff>
    </xdr:from>
    <xdr:to>
      <xdr:col>55</xdr:col>
      <xdr:colOff>88900</xdr:colOff>
      <xdr:row>55</xdr:row>
      <xdr:rowOff>51346</xdr:rowOff>
    </xdr:to>
    <xdr:cxnSp macro="">
      <xdr:nvCxnSpPr>
        <xdr:cNvPr id="230" name="直線コネクタ 229">
          <a:extLst>
            <a:ext uri="{FF2B5EF4-FFF2-40B4-BE49-F238E27FC236}">
              <a16:creationId xmlns:a16="http://schemas.microsoft.com/office/drawing/2014/main" id="{2E9171B0-977E-4197-B480-77DBD4785CC1}"/>
            </a:ext>
          </a:extLst>
        </xdr:cNvPr>
        <xdr:cNvCxnSpPr/>
      </xdr:nvCxnSpPr>
      <xdr:spPr>
        <a:xfrm>
          <a:off x="10388600" y="9481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37940</xdr:rowOff>
    </xdr:from>
    <xdr:ext cx="690189" cy="259045"/>
    <xdr:sp macro="" textlink="">
      <xdr:nvSpPr>
        <xdr:cNvPr id="231" name="【橋りょう・トンネル】&#10;一人当たり有形固定資産（償却資産）額平均値テキスト">
          <a:extLst>
            <a:ext uri="{FF2B5EF4-FFF2-40B4-BE49-F238E27FC236}">
              <a16:creationId xmlns:a16="http://schemas.microsoft.com/office/drawing/2014/main" id="{CF46C4A0-CEDB-4B97-BB8E-12F8D3C693A4}"/>
            </a:ext>
          </a:extLst>
        </xdr:cNvPr>
        <xdr:cNvSpPr txBox="1"/>
      </xdr:nvSpPr>
      <xdr:spPr>
        <a:xfrm>
          <a:off x="10515600" y="10667840"/>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1,431,393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15063</xdr:rowOff>
    </xdr:from>
    <xdr:to>
      <xdr:col>55</xdr:col>
      <xdr:colOff>50800</xdr:colOff>
      <xdr:row>63</xdr:row>
      <xdr:rowOff>116663</xdr:rowOff>
    </xdr:to>
    <xdr:sp macro="" textlink="">
      <xdr:nvSpPr>
        <xdr:cNvPr id="232" name="フローチャート: 判断 231">
          <a:extLst>
            <a:ext uri="{FF2B5EF4-FFF2-40B4-BE49-F238E27FC236}">
              <a16:creationId xmlns:a16="http://schemas.microsoft.com/office/drawing/2014/main" id="{324BD079-DF93-4C69-83D2-C4022E127366}"/>
            </a:ext>
          </a:extLst>
        </xdr:cNvPr>
        <xdr:cNvSpPr/>
      </xdr:nvSpPr>
      <xdr:spPr>
        <a:xfrm>
          <a:off x="10426700" y="1081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18136</xdr:rowOff>
    </xdr:from>
    <xdr:to>
      <xdr:col>50</xdr:col>
      <xdr:colOff>165100</xdr:colOff>
      <xdr:row>63</xdr:row>
      <xdr:rowOff>119736</xdr:rowOff>
    </xdr:to>
    <xdr:sp macro="" textlink="">
      <xdr:nvSpPr>
        <xdr:cNvPr id="233" name="フローチャート: 判断 232">
          <a:extLst>
            <a:ext uri="{FF2B5EF4-FFF2-40B4-BE49-F238E27FC236}">
              <a16:creationId xmlns:a16="http://schemas.microsoft.com/office/drawing/2014/main" id="{857E9208-1ABB-40A9-AB0E-5DF2E16A6676}"/>
            </a:ext>
          </a:extLst>
        </xdr:cNvPr>
        <xdr:cNvSpPr/>
      </xdr:nvSpPr>
      <xdr:spPr>
        <a:xfrm>
          <a:off x="9588500" y="108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33130</xdr:rowOff>
    </xdr:from>
    <xdr:to>
      <xdr:col>46</xdr:col>
      <xdr:colOff>38100</xdr:colOff>
      <xdr:row>63</xdr:row>
      <xdr:rowOff>134730</xdr:rowOff>
    </xdr:to>
    <xdr:sp macro="" textlink="">
      <xdr:nvSpPr>
        <xdr:cNvPr id="234" name="フローチャート: 判断 233">
          <a:extLst>
            <a:ext uri="{FF2B5EF4-FFF2-40B4-BE49-F238E27FC236}">
              <a16:creationId xmlns:a16="http://schemas.microsoft.com/office/drawing/2014/main" id="{147A4D32-2D93-4FAF-BEB4-904F412C5044}"/>
            </a:ext>
          </a:extLst>
        </xdr:cNvPr>
        <xdr:cNvSpPr/>
      </xdr:nvSpPr>
      <xdr:spPr>
        <a:xfrm>
          <a:off x="8699500" y="1083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43534</xdr:rowOff>
    </xdr:from>
    <xdr:to>
      <xdr:col>41</xdr:col>
      <xdr:colOff>101600</xdr:colOff>
      <xdr:row>63</xdr:row>
      <xdr:rowOff>145134</xdr:rowOff>
    </xdr:to>
    <xdr:sp macro="" textlink="">
      <xdr:nvSpPr>
        <xdr:cNvPr id="235" name="フローチャート: 判断 234">
          <a:extLst>
            <a:ext uri="{FF2B5EF4-FFF2-40B4-BE49-F238E27FC236}">
              <a16:creationId xmlns:a16="http://schemas.microsoft.com/office/drawing/2014/main" id="{2FC2F789-F30F-4E8A-9309-8C8F1495AC2D}"/>
            </a:ext>
          </a:extLst>
        </xdr:cNvPr>
        <xdr:cNvSpPr/>
      </xdr:nvSpPr>
      <xdr:spPr>
        <a:xfrm>
          <a:off x="7810500" y="1084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20458</xdr:rowOff>
    </xdr:from>
    <xdr:to>
      <xdr:col>36</xdr:col>
      <xdr:colOff>165100</xdr:colOff>
      <xdr:row>63</xdr:row>
      <xdr:rowOff>122058</xdr:rowOff>
    </xdr:to>
    <xdr:sp macro="" textlink="">
      <xdr:nvSpPr>
        <xdr:cNvPr id="236" name="フローチャート: 判断 235">
          <a:extLst>
            <a:ext uri="{FF2B5EF4-FFF2-40B4-BE49-F238E27FC236}">
              <a16:creationId xmlns:a16="http://schemas.microsoft.com/office/drawing/2014/main" id="{F7FC2583-35EE-40B4-A083-3E14A2C40156}"/>
            </a:ext>
          </a:extLst>
        </xdr:cNvPr>
        <xdr:cNvSpPr/>
      </xdr:nvSpPr>
      <xdr:spPr>
        <a:xfrm>
          <a:off x="6921500" y="1082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A93D3435-74F5-46FC-8961-26C24BD97DA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EE9A60D5-24C4-4753-8536-961C9D04730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DCF1F26A-FF8D-47FB-84C9-2A6AE19B317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78583A2-AAB4-40C4-B270-FD4C765BD378}"/>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C1C7EC7-ACCF-4514-864B-FCE68DB39DF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20945</xdr:rowOff>
    </xdr:from>
    <xdr:to>
      <xdr:col>55</xdr:col>
      <xdr:colOff>50800</xdr:colOff>
      <xdr:row>64</xdr:row>
      <xdr:rowOff>122545</xdr:rowOff>
    </xdr:to>
    <xdr:sp macro="" textlink="">
      <xdr:nvSpPr>
        <xdr:cNvPr id="242" name="楕円 241">
          <a:extLst>
            <a:ext uri="{FF2B5EF4-FFF2-40B4-BE49-F238E27FC236}">
              <a16:creationId xmlns:a16="http://schemas.microsoft.com/office/drawing/2014/main" id="{7429E591-1035-407B-B17F-B34CB346A0DA}"/>
            </a:ext>
          </a:extLst>
        </xdr:cNvPr>
        <xdr:cNvSpPr/>
      </xdr:nvSpPr>
      <xdr:spPr>
        <a:xfrm>
          <a:off x="10426700" y="1099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107322</xdr:rowOff>
    </xdr:from>
    <xdr:ext cx="534377" cy="259045"/>
    <xdr:sp macro="" textlink="">
      <xdr:nvSpPr>
        <xdr:cNvPr id="243" name="【橋りょう・トンネル】&#10;一人当たり有形固定資産（償却資産）額該当値テキスト">
          <a:extLst>
            <a:ext uri="{FF2B5EF4-FFF2-40B4-BE49-F238E27FC236}">
              <a16:creationId xmlns:a16="http://schemas.microsoft.com/office/drawing/2014/main" id="{FE16F165-C64B-4FFD-8F5D-683858A9A6D3}"/>
            </a:ext>
          </a:extLst>
        </xdr:cNvPr>
        <xdr:cNvSpPr txBox="1"/>
      </xdr:nvSpPr>
      <xdr:spPr>
        <a:xfrm>
          <a:off x="10515600" y="10908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21101</xdr:rowOff>
    </xdr:from>
    <xdr:to>
      <xdr:col>50</xdr:col>
      <xdr:colOff>165100</xdr:colOff>
      <xdr:row>64</xdr:row>
      <xdr:rowOff>122701</xdr:rowOff>
    </xdr:to>
    <xdr:sp macro="" textlink="">
      <xdr:nvSpPr>
        <xdr:cNvPr id="244" name="楕円 243">
          <a:extLst>
            <a:ext uri="{FF2B5EF4-FFF2-40B4-BE49-F238E27FC236}">
              <a16:creationId xmlns:a16="http://schemas.microsoft.com/office/drawing/2014/main" id="{8F26A433-613C-4FE9-B1BC-F3202CF800C5}"/>
            </a:ext>
          </a:extLst>
        </xdr:cNvPr>
        <xdr:cNvSpPr/>
      </xdr:nvSpPr>
      <xdr:spPr>
        <a:xfrm>
          <a:off x="9588500" y="1099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71745</xdr:rowOff>
    </xdr:from>
    <xdr:to>
      <xdr:col>55</xdr:col>
      <xdr:colOff>0</xdr:colOff>
      <xdr:row>64</xdr:row>
      <xdr:rowOff>71901</xdr:rowOff>
    </xdr:to>
    <xdr:cxnSp macro="">
      <xdr:nvCxnSpPr>
        <xdr:cNvPr id="245" name="直線コネクタ 244">
          <a:extLst>
            <a:ext uri="{FF2B5EF4-FFF2-40B4-BE49-F238E27FC236}">
              <a16:creationId xmlns:a16="http://schemas.microsoft.com/office/drawing/2014/main" id="{C31F60B2-CAF6-4438-B56B-BB935D8B8228}"/>
            </a:ext>
          </a:extLst>
        </xdr:cNvPr>
        <xdr:cNvCxnSpPr/>
      </xdr:nvCxnSpPr>
      <xdr:spPr>
        <a:xfrm flipV="1">
          <a:off x="9639300" y="11044545"/>
          <a:ext cx="838200" cy="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21318</xdr:rowOff>
    </xdr:from>
    <xdr:to>
      <xdr:col>46</xdr:col>
      <xdr:colOff>38100</xdr:colOff>
      <xdr:row>64</xdr:row>
      <xdr:rowOff>122918</xdr:rowOff>
    </xdr:to>
    <xdr:sp macro="" textlink="">
      <xdr:nvSpPr>
        <xdr:cNvPr id="246" name="楕円 245">
          <a:extLst>
            <a:ext uri="{FF2B5EF4-FFF2-40B4-BE49-F238E27FC236}">
              <a16:creationId xmlns:a16="http://schemas.microsoft.com/office/drawing/2014/main" id="{674678A9-B596-49F2-8221-AC329AD7C675}"/>
            </a:ext>
          </a:extLst>
        </xdr:cNvPr>
        <xdr:cNvSpPr/>
      </xdr:nvSpPr>
      <xdr:spPr>
        <a:xfrm>
          <a:off x="8699500" y="1099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71901</xdr:rowOff>
    </xdr:from>
    <xdr:to>
      <xdr:col>50</xdr:col>
      <xdr:colOff>114300</xdr:colOff>
      <xdr:row>64</xdr:row>
      <xdr:rowOff>72118</xdr:rowOff>
    </xdr:to>
    <xdr:cxnSp macro="">
      <xdr:nvCxnSpPr>
        <xdr:cNvPr id="247" name="直線コネクタ 246">
          <a:extLst>
            <a:ext uri="{FF2B5EF4-FFF2-40B4-BE49-F238E27FC236}">
              <a16:creationId xmlns:a16="http://schemas.microsoft.com/office/drawing/2014/main" id="{F4E632DA-5D15-4951-B8F9-C9C36D8293FF}"/>
            </a:ext>
          </a:extLst>
        </xdr:cNvPr>
        <xdr:cNvCxnSpPr/>
      </xdr:nvCxnSpPr>
      <xdr:spPr>
        <a:xfrm flipV="1">
          <a:off x="8750300" y="11044701"/>
          <a:ext cx="8890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21506</xdr:rowOff>
    </xdr:from>
    <xdr:to>
      <xdr:col>41</xdr:col>
      <xdr:colOff>101600</xdr:colOff>
      <xdr:row>64</xdr:row>
      <xdr:rowOff>123106</xdr:rowOff>
    </xdr:to>
    <xdr:sp macro="" textlink="">
      <xdr:nvSpPr>
        <xdr:cNvPr id="248" name="楕円 247">
          <a:extLst>
            <a:ext uri="{FF2B5EF4-FFF2-40B4-BE49-F238E27FC236}">
              <a16:creationId xmlns:a16="http://schemas.microsoft.com/office/drawing/2014/main" id="{B5C7CDAB-2CCF-4486-9FD2-EC2E8FDBA09D}"/>
            </a:ext>
          </a:extLst>
        </xdr:cNvPr>
        <xdr:cNvSpPr/>
      </xdr:nvSpPr>
      <xdr:spPr>
        <a:xfrm>
          <a:off x="7810500" y="10994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72118</xdr:rowOff>
    </xdr:from>
    <xdr:to>
      <xdr:col>45</xdr:col>
      <xdr:colOff>177800</xdr:colOff>
      <xdr:row>64</xdr:row>
      <xdr:rowOff>72306</xdr:rowOff>
    </xdr:to>
    <xdr:cxnSp macro="">
      <xdr:nvCxnSpPr>
        <xdr:cNvPr id="249" name="直線コネクタ 248">
          <a:extLst>
            <a:ext uri="{FF2B5EF4-FFF2-40B4-BE49-F238E27FC236}">
              <a16:creationId xmlns:a16="http://schemas.microsoft.com/office/drawing/2014/main" id="{0DBA9022-1946-4471-B7D7-C4248D3FA5EF}"/>
            </a:ext>
          </a:extLst>
        </xdr:cNvPr>
        <xdr:cNvCxnSpPr/>
      </xdr:nvCxnSpPr>
      <xdr:spPr>
        <a:xfrm flipV="1">
          <a:off x="7861300" y="11044918"/>
          <a:ext cx="889000" cy="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21638</xdr:rowOff>
    </xdr:from>
    <xdr:to>
      <xdr:col>36</xdr:col>
      <xdr:colOff>165100</xdr:colOff>
      <xdr:row>64</xdr:row>
      <xdr:rowOff>123238</xdr:rowOff>
    </xdr:to>
    <xdr:sp macro="" textlink="">
      <xdr:nvSpPr>
        <xdr:cNvPr id="250" name="楕円 249">
          <a:extLst>
            <a:ext uri="{FF2B5EF4-FFF2-40B4-BE49-F238E27FC236}">
              <a16:creationId xmlns:a16="http://schemas.microsoft.com/office/drawing/2014/main" id="{D8B88B47-1252-41E8-9647-F9AAFD21DA19}"/>
            </a:ext>
          </a:extLst>
        </xdr:cNvPr>
        <xdr:cNvSpPr/>
      </xdr:nvSpPr>
      <xdr:spPr>
        <a:xfrm>
          <a:off x="6921500" y="10994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72306</xdr:rowOff>
    </xdr:from>
    <xdr:to>
      <xdr:col>41</xdr:col>
      <xdr:colOff>50800</xdr:colOff>
      <xdr:row>64</xdr:row>
      <xdr:rowOff>72438</xdr:rowOff>
    </xdr:to>
    <xdr:cxnSp macro="">
      <xdr:nvCxnSpPr>
        <xdr:cNvPr id="251" name="直線コネクタ 250">
          <a:extLst>
            <a:ext uri="{FF2B5EF4-FFF2-40B4-BE49-F238E27FC236}">
              <a16:creationId xmlns:a16="http://schemas.microsoft.com/office/drawing/2014/main" id="{39041903-AD34-409F-A24A-45923551B935}"/>
            </a:ext>
          </a:extLst>
        </xdr:cNvPr>
        <xdr:cNvCxnSpPr/>
      </xdr:nvCxnSpPr>
      <xdr:spPr>
        <a:xfrm flipV="1">
          <a:off x="6972300" y="11045106"/>
          <a:ext cx="889000" cy="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136263</xdr:rowOff>
    </xdr:from>
    <xdr:ext cx="690189" cy="259045"/>
    <xdr:sp macro="" textlink="">
      <xdr:nvSpPr>
        <xdr:cNvPr id="252" name="n_1aveValue【橋りょう・トンネル】&#10;一人当たり有形固定資産（償却資産）額">
          <a:extLst>
            <a:ext uri="{FF2B5EF4-FFF2-40B4-BE49-F238E27FC236}">
              <a16:creationId xmlns:a16="http://schemas.microsoft.com/office/drawing/2014/main" id="{CAAC82BD-0EE1-4EA4-8BB3-A43A128615C4}"/>
            </a:ext>
          </a:extLst>
        </xdr:cNvPr>
        <xdr:cNvSpPr txBox="1"/>
      </xdr:nvSpPr>
      <xdr:spPr>
        <a:xfrm>
          <a:off x="9281505" y="105947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151257</xdr:rowOff>
    </xdr:from>
    <xdr:ext cx="690189" cy="259045"/>
    <xdr:sp macro="" textlink="">
      <xdr:nvSpPr>
        <xdr:cNvPr id="253" name="n_2aveValue【橋りょう・トンネル】&#10;一人当たり有形固定資産（償却資産）額">
          <a:extLst>
            <a:ext uri="{FF2B5EF4-FFF2-40B4-BE49-F238E27FC236}">
              <a16:creationId xmlns:a16="http://schemas.microsoft.com/office/drawing/2014/main" id="{669304F0-AC7F-48BE-BE64-388CF501A94F}"/>
            </a:ext>
          </a:extLst>
        </xdr:cNvPr>
        <xdr:cNvSpPr txBox="1"/>
      </xdr:nvSpPr>
      <xdr:spPr>
        <a:xfrm>
          <a:off x="8405205" y="106097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161661</xdr:rowOff>
    </xdr:from>
    <xdr:ext cx="690189" cy="259045"/>
    <xdr:sp macro="" textlink="">
      <xdr:nvSpPr>
        <xdr:cNvPr id="254" name="n_3aveValue【橋りょう・トンネル】&#10;一人当たり有形固定資産（償却資産）額">
          <a:extLst>
            <a:ext uri="{FF2B5EF4-FFF2-40B4-BE49-F238E27FC236}">
              <a16:creationId xmlns:a16="http://schemas.microsoft.com/office/drawing/2014/main" id="{5699C37D-5A9F-4106-B8A3-383AF37A4068}"/>
            </a:ext>
          </a:extLst>
        </xdr:cNvPr>
        <xdr:cNvSpPr txBox="1"/>
      </xdr:nvSpPr>
      <xdr:spPr>
        <a:xfrm>
          <a:off x="7516205" y="106201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138585</xdr:rowOff>
    </xdr:from>
    <xdr:ext cx="690189" cy="259045"/>
    <xdr:sp macro="" textlink="">
      <xdr:nvSpPr>
        <xdr:cNvPr id="255" name="n_4aveValue【橋りょう・トンネル】&#10;一人当たり有形固定資産（償却資産）額">
          <a:extLst>
            <a:ext uri="{FF2B5EF4-FFF2-40B4-BE49-F238E27FC236}">
              <a16:creationId xmlns:a16="http://schemas.microsoft.com/office/drawing/2014/main" id="{E70E0EFF-A8A2-4E12-B205-AAC886D9B750}"/>
            </a:ext>
          </a:extLst>
        </xdr:cNvPr>
        <xdr:cNvSpPr txBox="1"/>
      </xdr:nvSpPr>
      <xdr:spPr>
        <a:xfrm>
          <a:off x="6627205" y="105970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113828</xdr:rowOff>
    </xdr:from>
    <xdr:ext cx="534377" cy="259045"/>
    <xdr:sp macro="" textlink="">
      <xdr:nvSpPr>
        <xdr:cNvPr id="256" name="n_1mainValue【橋りょう・トンネル】&#10;一人当たり有形固定資産（償却資産）額">
          <a:extLst>
            <a:ext uri="{FF2B5EF4-FFF2-40B4-BE49-F238E27FC236}">
              <a16:creationId xmlns:a16="http://schemas.microsoft.com/office/drawing/2014/main" id="{524BB372-C35A-4419-87DA-9CB5E5FC5160}"/>
            </a:ext>
          </a:extLst>
        </xdr:cNvPr>
        <xdr:cNvSpPr txBox="1"/>
      </xdr:nvSpPr>
      <xdr:spPr>
        <a:xfrm>
          <a:off x="9359411" y="11086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114045</xdr:rowOff>
    </xdr:from>
    <xdr:ext cx="534377" cy="259045"/>
    <xdr:sp macro="" textlink="">
      <xdr:nvSpPr>
        <xdr:cNvPr id="257" name="n_2mainValue【橋りょう・トンネル】&#10;一人当たり有形固定資産（償却資産）額">
          <a:extLst>
            <a:ext uri="{FF2B5EF4-FFF2-40B4-BE49-F238E27FC236}">
              <a16:creationId xmlns:a16="http://schemas.microsoft.com/office/drawing/2014/main" id="{23CE5427-3BCC-48CE-847E-4654468D2AB1}"/>
            </a:ext>
          </a:extLst>
        </xdr:cNvPr>
        <xdr:cNvSpPr txBox="1"/>
      </xdr:nvSpPr>
      <xdr:spPr>
        <a:xfrm>
          <a:off x="8483111" y="1108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114233</xdr:rowOff>
    </xdr:from>
    <xdr:ext cx="534377" cy="259045"/>
    <xdr:sp macro="" textlink="">
      <xdr:nvSpPr>
        <xdr:cNvPr id="258" name="n_3mainValue【橋りょう・トンネル】&#10;一人当たり有形固定資産（償却資産）額">
          <a:extLst>
            <a:ext uri="{FF2B5EF4-FFF2-40B4-BE49-F238E27FC236}">
              <a16:creationId xmlns:a16="http://schemas.microsoft.com/office/drawing/2014/main" id="{DE05AC0C-13B2-4C6B-A527-0AB5519545CD}"/>
            </a:ext>
          </a:extLst>
        </xdr:cNvPr>
        <xdr:cNvSpPr txBox="1"/>
      </xdr:nvSpPr>
      <xdr:spPr>
        <a:xfrm>
          <a:off x="7594111" y="11087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114365</xdr:rowOff>
    </xdr:from>
    <xdr:ext cx="534377" cy="259045"/>
    <xdr:sp macro="" textlink="">
      <xdr:nvSpPr>
        <xdr:cNvPr id="259" name="n_4mainValue【橋りょう・トンネル】&#10;一人当たり有形固定資産（償却資産）額">
          <a:extLst>
            <a:ext uri="{FF2B5EF4-FFF2-40B4-BE49-F238E27FC236}">
              <a16:creationId xmlns:a16="http://schemas.microsoft.com/office/drawing/2014/main" id="{B8F4672F-FAC5-45CB-BBC6-7944953D65D2}"/>
            </a:ext>
          </a:extLst>
        </xdr:cNvPr>
        <xdr:cNvSpPr txBox="1"/>
      </xdr:nvSpPr>
      <xdr:spPr>
        <a:xfrm>
          <a:off x="6705111" y="11087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E6F1499C-BF41-409E-906D-C9CF3342796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B25DFBDB-D0BB-4AC6-99E8-461A1259BE1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A04D829B-02FE-4F68-B504-B824755865A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CD7EB135-8398-4C1F-90AC-881960E4E96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31111647-057F-4944-8D67-C76F01FFC9F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1293E25A-3878-4773-9544-F17357440BD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37025A8A-782F-4DC4-8F2C-50AC70681A9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E635D2AB-F153-48B9-9152-594B5CA1BC4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DC0CC24B-EEBC-469E-AB85-548E0E04A618}"/>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6ABD4014-ECEA-415C-BC0B-826C2681EDE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A362704C-2444-4790-82F5-96206250FD1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1" name="直線コネクタ 270">
          <a:extLst>
            <a:ext uri="{FF2B5EF4-FFF2-40B4-BE49-F238E27FC236}">
              <a16:creationId xmlns:a16="http://schemas.microsoft.com/office/drawing/2014/main" id="{72598691-DDB6-41A9-85C6-23FE7F7C0BC4}"/>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2" name="テキスト ボックス 271">
          <a:extLst>
            <a:ext uri="{FF2B5EF4-FFF2-40B4-BE49-F238E27FC236}">
              <a16:creationId xmlns:a16="http://schemas.microsoft.com/office/drawing/2014/main" id="{6205DC0C-03C2-437F-A68D-4FAAA03E1018}"/>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3" name="直線コネクタ 272">
          <a:extLst>
            <a:ext uri="{FF2B5EF4-FFF2-40B4-BE49-F238E27FC236}">
              <a16:creationId xmlns:a16="http://schemas.microsoft.com/office/drawing/2014/main" id="{3B69DAAE-3348-4E89-A059-1EB24929C31B}"/>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4" name="テキスト ボックス 273">
          <a:extLst>
            <a:ext uri="{FF2B5EF4-FFF2-40B4-BE49-F238E27FC236}">
              <a16:creationId xmlns:a16="http://schemas.microsoft.com/office/drawing/2014/main" id="{1EE0E07C-D630-402F-BF2D-EEBE441A18B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5" name="直線コネクタ 274">
          <a:extLst>
            <a:ext uri="{FF2B5EF4-FFF2-40B4-BE49-F238E27FC236}">
              <a16:creationId xmlns:a16="http://schemas.microsoft.com/office/drawing/2014/main" id="{F1D2108B-8955-4C20-8BD5-622823CDA5B3}"/>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6" name="テキスト ボックス 275">
          <a:extLst>
            <a:ext uri="{FF2B5EF4-FFF2-40B4-BE49-F238E27FC236}">
              <a16:creationId xmlns:a16="http://schemas.microsoft.com/office/drawing/2014/main" id="{86EE66F5-7B21-4BED-BF59-2522990C028A}"/>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7" name="直線コネクタ 276">
          <a:extLst>
            <a:ext uri="{FF2B5EF4-FFF2-40B4-BE49-F238E27FC236}">
              <a16:creationId xmlns:a16="http://schemas.microsoft.com/office/drawing/2014/main" id="{78C2849A-6148-41DA-9FDD-A4365E69436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8" name="テキスト ボックス 277">
          <a:extLst>
            <a:ext uri="{FF2B5EF4-FFF2-40B4-BE49-F238E27FC236}">
              <a16:creationId xmlns:a16="http://schemas.microsoft.com/office/drawing/2014/main" id="{204DFF9C-F70B-42F1-88A9-98A493231713}"/>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9" name="直線コネクタ 278">
          <a:extLst>
            <a:ext uri="{FF2B5EF4-FFF2-40B4-BE49-F238E27FC236}">
              <a16:creationId xmlns:a16="http://schemas.microsoft.com/office/drawing/2014/main" id="{BE2176A4-79E6-4D08-BCA5-8D0E7AC6E348}"/>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0" name="テキスト ボックス 279">
          <a:extLst>
            <a:ext uri="{FF2B5EF4-FFF2-40B4-BE49-F238E27FC236}">
              <a16:creationId xmlns:a16="http://schemas.microsoft.com/office/drawing/2014/main" id="{5400D7A1-5791-4EF5-AAA0-7AFB70AE7832}"/>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1" name="直線コネクタ 280">
          <a:extLst>
            <a:ext uri="{FF2B5EF4-FFF2-40B4-BE49-F238E27FC236}">
              <a16:creationId xmlns:a16="http://schemas.microsoft.com/office/drawing/2014/main" id="{E84B724B-F68D-410E-B4C6-316F15D5958F}"/>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2" name="テキスト ボックス 281">
          <a:extLst>
            <a:ext uri="{FF2B5EF4-FFF2-40B4-BE49-F238E27FC236}">
              <a16:creationId xmlns:a16="http://schemas.microsoft.com/office/drawing/2014/main" id="{DA22B7C2-F00F-4AF8-923F-BE968F5C8C8D}"/>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57970F4A-FF1F-4C7E-AE05-0D510A2E9BE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5939208D-20D2-4D86-A658-8C283CDBEB6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114844</xdr:rowOff>
    </xdr:from>
    <xdr:to>
      <xdr:col>24</xdr:col>
      <xdr:colOff>62865</xdr:colOff>
      <xdr:row>86</xdr:row>
      <xdr:rowOff>168729</xdr:rowOff>
    </xdr:to>
    <xdr:cxnSp macro="">
      <xdr:nvCxnSpPr>
        <xdr:cNvPr id="285" name="直線コネクタ 284">
          <a:extLst>
            <a:ext uri="{FF2B5EF4-FFF2-40B4-BE49-F238E27FC236}">
              <a16:creationId xmlns:a16="http://schemas.microsoft.com/office/drawing/2014/main" id="{C7F23450-3CEB-4EE4-A03E-936892D1DAC3}"/>
            </a:ext>
          </a:extLst>
        </xdr:cNvPr>
        <xdr:cNvCxnSpPr/>
      </xdr:nvCxnSpPr>
      <xdr:spPr>
        <a:xfrm flipV="1">
          <a:off x="4634865"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6" name="【公営住宅】&#10;有形固定資産減価償却率最小値テキスト">
          <a:extLst>
            <a:ext uri="{FF2B5EF4-FFF2-40B4-BE49-F238E27FC236}">
              <a16:creationId xmlns:a16="http://schemas.microsoft.com/office/drawing/2014/main" id="{A22EA9E4-DEBC-4A08-A07B-2170B0FADCF5}"/>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7" name="直線コネクタ 286">
          <a:extLst>
            <a:ext uri="{FF2B5EF4-FFF2-40B4-BE49-F238E27FC236}">
              <a16:creationId xmlns:a16="http://schemas.microsoft.com/office/drawing/2014/main" id="{6FA2DD6E-64B4-4E51-8F3E-B244B3E2540F}"/>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61521</xdr:rowOff>
    </xdr:from>
    <xdr:ext cx="340478" cy="259045"/>
    <xdr:sp macro="" textlink="">
      <xdr:nvSpPr>
        <xdr:cNvPr id="288" name="【公営住宅】&#10;有形固定資産減価償却率最大値テキスト">
          <a:extLst>
            <a:ext uri="{FF2B5EF4-FFF2-40B4-BE49-F238E27FC236}">
              <a16:creationId xmlns:a16="http://schemas.microsoft.com/office/drawing/2014/main" id="{0B020CF2-FF1A-4EC6-B18D-2AC47793DDFC}"/>
            </a:ext>
          </a:extLst>
        </xdr:cNvPr>
        <xdr:cNvSpPr txBox="1"/>
      </xdr:nvSpPr>
      <xdr:spPr>
        <a:xfrm>
          <a:off x="4673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114844</xdr:rowOff>
    </xdr:from>
    <xdr:to>
      <xdr:col>24</xdr:col>
      <xdr:colOff>152400</xdr:colOff>
      <xdr:row>77</xdr:row>
      <xdr:rowOff>114844</xdr:rowOff>
    </xdr:to>
    <xdr:cxnSp macro="">
      <xdr:nvCxnSpPr>
        <xdr:cNvPr id="289" name="直線コネクタ 288">
          <a:extLst>
            <a:ext uri="{FF2B5EF4-FFF2-40B4-BE49-F238E27FC236}">
              <a16:creationId xmlns:a16="http://schemas.microsoft.com/office/drawing/2014/main" id="{78A2ED8D-598A-4305-9DCE-E9427374424E}"/>
            </a:ext>
          </a:extLst>
        </xdr:cNvPr>
        <xdr:cNvCxnSpPr/>
      </xdr:nvCxnSpPr>
      <xdr:spPr>
        <a:xfrm>
          <a:off x="4546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13079</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F9FDD204-00AB-4427-A87A-5A64B0FA4151}"/>
            </a:ext>
          </a:extLst>
        </xdr:cNvPr>
        <xdr:cNvSpPr txBox="1"/>
      </xdr:nvSpPr>
      <xdr:spPr>
        <a:xfrm>
          <a:off x="4673600" y="142434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34652</xdr:rowOff>
    </xdr:from>
    <xdr:to>
      <xdr:col>24</xdr:col>
      <xdr:colOff>114300</xdr:colOff>
      <xdr:row>83</xdr:row>
      <xdr:rowOff>136252</xdr:rowOff>
    </xdr:to>
    <xdr:sp macro="" textlink="">
      <xdr:nvSpPr>
        <xdr:cNvPr id="291" name="フローチャート: 判断 290">
          <a:extLst>
            <a:ext uri="{FF2B5EF4-FFF2-40B4-BE49-F238E27FC236}">
              <a16:creationId xmlns:a16="http://schemas.microsoft.com/office/drawing/2014/main" id="{DE592515-5E15-41CF-8A54-0EA4E2C073D1}"/>
            </a:ext>
          </a:extLst>
        </xdr:cNvPr>
        <xdr:cNvSpPr/>
      </xdr:nvSpPr>
      <xdr:spPr>
        <a:xfrm>
          <a:off x="45847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65677</xdr:rowOff>
    </xdr:from>
    <xdr:to>
      <xdr:col>20</xdr:col>
      <xdr:colOff>38100</xdr:colOff>
      <xdr:row>83</xdr:row>
      <xdr:rowOff>167277</xdr:rowOff>
    </xdr:to>
    <xdr:sp macro="" textlink="">
      <xdr:nvSpPr>
        <xdr:cNvPr id="292" name="フローチャート: 判断 291">
          <a:extLst>
            <a:ext uri="{FF2B5EF4-FFF2-40B4-BE49-F238E27FC236}">
              <a16:creationId xmlns:a16="http://schemas.microsoft.com/office/drawing/2014/main" id="{BD05DF4E-9F6F-4E40-A4F0-B442CE4B4776}"/>
            </a:ext>
          </a:extLst>
        </xdr:cNvPr>
        <xdr:cNvSpPr/>
      </xdr:nvSpPr>
      <xdr:spPr>
        <a:xfrm>
          <a:off x="3746500" y="1429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26488</xdr:rowOff>
    </xdr:from>
    <xdr:to>
      <xdr:col>15</xdr:col>
      <xdr:colOff>101600</xdr:colOff>
      <xdr:row>83</xdr:row>
      <xdr:rowOff>128088</xdr:rowOff>
    </xdr:to>
    <xdr:sp macro="" textlink="">
      <xdr:nvSpPr>
        <xdr:cNvPr id="293" name="フローチャート: 判断 292">
          <a:extLst>
            <a:ext uri="{FF2B5EF4-FFF2-40B4-BE49-F238E27FC236}">
              <a16:creationId xmlns:a16="http://schemas.microsoft.com/office/drawing/2014/main" id="{3FCBDD78-77DF-4166-A173-1513457FDA1A}"/>
            </a:ext>
          </a:extLst>
        </xdr:cNvPr>
        <xdr:cNvSpPr/>
      </xdr:nvSpPr>
      <xdr:spPr>
        <a:xfrm>
          <a:off x="2857500" y="1425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160382</xdr:rowOff>
    </xdr:from>
    <xdr:to>
      <xdr:col>10</xdr:col>
      <xdr:colOff>165100</xdr:colOff>
      <xdr:row>83</xdr:row>
      <xdr:rowOff>90532</xdr:rowOff>
    </xdr:to>
    <xdr:sp macro="" textlink="">
      <xdr:nvSpPr>
        <xdr:cNvPr id="294" name="フローチャート: 判断 293">
          <a:extLst>
            <a:ext uri="{FF2B5EF4-FFF2-40B4-BE49-F238E27FC236}">
              <a16:creationId xmlns:a16="http://schemas.microsoft.com/office/drawing/2014/main" id="{1AB50C92-F91B-4243-8820-7CF3DB4FE706}"/>
            </a:ext>
          </a:extLst>
        </xdr:cNvPr>
        <xdr:cNvSpPr/>
      </xdr:nvSpPr>
      <xdr:spPr>
        <a:xfrm>
          <a:off x="1968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168548</xdr:rowOff>
    </xdr:from>
    <xdr:to>
      <xdr:col>6</xdr:col>
      <xdr:colOff>38100</xdr:colOff>
      <xdr:row>83</xdr:row>
      <xdr:rowOff>98698</xdr:rowOff>
    </xdr:to>
    <xdr:sp macro="" textlink="">
      <xdr:nvSpPr>
        <xdr:cNvPr id="295" name="フローチャート: 判断 294">
          <a:extLst>
            <a:ext uri="{FF2B5EF4-FFF2-40B4-BE49-F238E27FC236}">
              <a16:creationId xmlns:a16="http://schemas.microsoft.com/office/drawing/2014/main" id="{133F34A9-381C-44F7-AE37-338697460934}"/>
            </a:ext>
          </a:extLst>
        </xdr:cNvPr>
        <xdr:cNvSpPr/>
      </xdr:nvSpPr>
      <xdr:spPr>
        <a:xfrm>
          <a:off x="1079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20E892D-B6FF-435D-8A38-C49382D66CB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AEE5F79-7C60-4AE7-A742-E771E9A199F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5BD6583D-9A13-448B-BDBB-3C824EBA167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678EE872-E98A-4D4D-8B1C-47F6E0CA365E}"/>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EF66BCB-9C02-441C-ABF1-AE13C4BB2E49}"/>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127726</xdr:rowOff>
    </xdr:from>
    <xdr:to>
      <xdr:col>24</xdr:col>
      <xdr:colOff>114300</xdr:colOff>
      <xdr:row>83</xdr:row>
      <xdr:rowOff>57876</xdr:rowOff>
    </xdr:to>
    <xdr:sp macro="" textlink="">
      <xdr:nvSpPr>
        <xdr:cNvPr id="301" name="楕円 300">
          <a:extLst>
            <a:ext uri="{FF2B5EF4-FFF2-40B4-BE49-F238E27FC236}">
              <a16:creationId xmlns:a16="http://schemas.microsoft.com/office/drawing/2014/main" id="{F897EC79-4490-439B-A775-72E3A1F78D4C}"/>
            </a:ext>
          </a:extLst>
        </xdr:cNvPr>
        <xdr:cNvSpPr/>
      </xdr:nvSpPr>
      <xdr:spPr>
        <a:xfrm>
          <a:off x="4584700" y="1418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150603</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C38361C6-6310-4EFC-94C6-0B434ADC4BA3}"/>
            </a:ext>
          </a:extLst>
        </xdr:cNvPr>
        <xdr:cNvSpPr txBox="1"/>
      </xdr:nvSpPr>
      <xdr:spPr>
        <a:xfrm>
          <a:off x="4673600" y="14038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31387</xdr:rowOff>
    </xdr:from>
    <xdr:to>
      <xdr:col>20</xdr:col>
      <xdr:colOff>38100</xdr:colOff>
      <xdr:row>83</xdr:row>
      <xdr:rowOff>132987</xdr:rowOff>
    </xdr:to>
    <xdr:sp macro="" textlink="">
      <xdr:nvSpPr>
        <xdr:cNvPr id="303" name="楕円 302">
          <a:extLst>
            <a:ext uri="{FF2B5EF4-FFF2-40B4-BE49-F238E27FC236}">
              <a16:creationId xmlns:a16="http://schemas.microsoft.com/office/drawing/2014/main" id="{274C988F-36EF-4407-986B-979E963B0162}"/>
            </a:ext>
          </a:extLst>
        </xdr:cNvPr>
        <xdr:cNvSpPr/>
      </xdr:nvSpPr>
      <xdr:spPr>
        <a:xfrm>
          <a:off x="3746500" y="1426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7076</xdr:rowOff>
    </xdr:from>
    <xdr:to>
      <xdr:col>24</xdr:col>
      <xdr:colOff>63500</xdr:colOff>
      <xdr:row>83</xdr:row>
      <xdr:rowOff>82187</xdr:rowOff>
    </xdr:to>
    <xdr:cxnSp macro="">
      <xdr:nvCxnSpPr>
        <xdr:cNvPr id="304" name="直線コネクタ 303">
          <a:extLst>
            <a:ext uri="{FF2B5EF4-FFF2-40B4-BE49-F238E27FC236}">
              <a16:creationId xmlns:a16="http://schemas.microsoft.com/office/drawing/2014/main" id="{2A228A96-700A-45BE-A9A4-834404B18E16}"/>
            </a:ext>
          </a:extLst>
        </xdr:cNvPr>
        <xdr:cNvCxnSpPr/>
      </xdr:nvCxnSpPr>
      <xdr:spPr>
        <a:xfrm flipV="1">
          <a:off x="3797300" y="14237426"/>
          <a:ext cx="8382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13426</xdr:rowOff>
    </xdr:from>
    <xdr:to>
      <xdr:col>15</xdr:col>
      <xdr:colOff>101600</xdr:colOff>
      <xdr:row>83</xdr:row>
      <xdr:rowOff>115026</xdr:rowOff>
    </xdr:to>
    <xdr:sp macro="" textlink="">
      <xdr:nvSpPr>
        <xdr:cNvPr id="305" name="楕円 304">
          <a:extLst>
            <a:ext uri="{FF2B5EF4-FFF2-40B4-BE49-F238E27FC236}">
              <a16:creationId xmlns:a16="http://schemas.microsoft.com/office/drawing/2014/main" id="{14B5EB45-9D41-4750-9EDB-B9745B4DCDEF}"/>
            </a:ext>
          </a:extLst>
        </xdr:cNvPr>
        <xdr:cNvSpPr/>
      </xdr:nvSpPr>
      <xdr:spPr>
        <a:xfrm>
          <a:off x="2857500" y="1424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64226</xdr:rowOff>
    </xdr:from>
    <xdr:to>
      <xdr:col>19</xdr:col>
      <xdr:colOff>177800</xdr:colOff>
      <xdr:row>83</xdr:row>
      <xdr:rowOff>82187</xdr:rowOff>
    </xdr:to>
    <xdr:cxnSp macro="">
      <xdr:nvCxnSpPr>
        <xdr:cNvPr id="306" name="直線コネクタ 305">
          <a:extLst>
            <a:ext uri="{FF2B5EF4-FFF2-40B4-BE49-F238E27FC236}">
              <a16:creationId xmlns:a16="http://schemas.microsoft.com/office/drawing/2014/main" id="{F71FC125-C5D6-4FA5-B20E-3840FEB0A542}"/>
            </a:ext>
          </a:extLst>
        </xdr:cNvPr>
        <xdr:cNvCxnSpPr/>
      </xdr:nvCxnSpPr>
      <xdr:spPr>
        <a:xfrm>
          <a:off x="2908300" y="14294576"/>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11793</xdr:rowOff>
    </xdr:from>
    <xdr:to>
      <xdr:col>10</xdr:col>
      <xdr:colOff>165100</xdr:colOff>
      <xdr:row>83</xdr:row>
      <xdr:rowOff>113393</xdr:rowOff>
    </xdr:to>
    <xdr:sp macro="" textlink="">
      <xdr:nvSpPr>
        <xdr:cNvPr id="307" name="楕円 306">
          <a:extLst>
            <a:ext uri="{FF2B5EF4-FFF2-40B4-BE49-F238E27FC236}">
              <a16:creationId xmlns:a16="http://schemas.microsoft.com/office/drawing/2014/main" id="{B7929762-3673-4B66-ADC2-258B92090777}"/>
            </a:ext>
          </a:extLst>
        </xdr:cNvPr>
        <xdr:cNvSpPr/>
      </xdr:nvSpPr>
      <xdr:spPr>
        <a:xfrm>
          <a:off x="1968500" y="1424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62593</xdr:rowOff>
    </xdr:from>
    <xdr:to>
      <xdr:col>15</xdr:col>
      <xdr:colOff>50800</xdr:colOff>
      <xdr:row>83</xdr:row>
      <xdr:rowOff>64226</xdr:rowOff>
    </xdr:to>
    <xdr:cxnSp macro="">
      <xdr:nvCxnSpPr>
        <xdr:cNvPr id="308" name="直線コネクタ 307">
          <a:extLst>
            <a:ext uri="{FF2B5EF4-FFF2-40B4-BE49-F238E27FC236}">
              <a16:creationId xmlns:a16="http://schemas.microsoft.com/office/drawing/2014/main" id="{1189C987-9853-4E98-85F5-DC3E1DA0AEDD}"/>
            </a:ext>
          </a:extLst>
        </xdr:cNvPr>
        <xdr:cNvCxnSpPr/>
      </xdr:nvCxnSpPr>
      <xdr:spPr>
        <a:xfrm>
          <a:off x="2019300" y="1429294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162016</xdr:rowOff>
    </xdr:from>
    <xdr:to>
      <xdr:col>6</xdr:col>
      <xdr:colOff>38100</xdr:colOff>
      <xdr:row>83</xdr:row>
      <xdr:rowOff>92166</xdr:rowOff>
    </xdr:to>
    <xdr:sp macro="" textlink="">
      <xdr:nvSpPr>
        <xdr:cNvPr id="309" name="楕円 308">
          <a:extLst>
            <a:ext uri="{FF2B5EF4-FFF2-40B4-BE49-F238E27FC236}">
              <a16:creationId xmlns:a16="http://schemas.microsoft.com/office/drawing/2014/main" id="{28DF462D-436D-4476-A5ED-20AF166D98A8}"/>
            </a:ext>
          </a:extLst>
        </xdr:cNvPr>
        <xdr:cNvSpPr/>
      </xdr:nvSpPr>
      <xdr:spPr>
        <a:xfrm>
          <a:off x="1079500" y="1422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41366</xdr:rowOff>
    </xdr:from>
    <xdr:to>
      <xdr:col>10</xdr:col>
      <xdr:colOff>114300</xdr:colOff>
      <xdr:row>83</xdr:row>
      <xdr:rowOff>62593</xdr:rowOff>
    </xdr:to>
    <xdr:cxnSp macro="">
      <xdr:nvCxnSpPr>
        <xdr:cNvPr id="310" name="直線コネクタ 309">
          <a:extLst>
            <a:ext uri="{FF2B5EF4-FFF2-40B4-BE49-F238E27FC236}">
              <a16:creationId xmlns:a16="http://schemas.microsoft.com/office/drawing/2014/main" id="{28DB1EE5-1281-4A23-A2B5-15C341ADB696}"/>
            </a:ext>
          </a:extLst>
        </xdr:cNvPr>
        <xdr:cNvCxnSpPr/>
      </xdr:nvCxnSpPr>
      <xdr:spPr>
        <a:xfrm>
          <a:off x="1130300" y="14271716"/>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158404</xdr:rowOff>
    </xdr:from>
    <xdr:ext cx="405111" cy="259045"/>
    <xdr:sp macro="" textlink="">
      <xdr:nvSpPr>
        <xdr:cNvPr id="311" name="n_1aveValue【公営住宅】&#10;有形固定資産減価償却率">
          <a:extLst>
            <a:ext uri="{FF2B5EF4-FFF2-40B4-BE49-F238E27FC236}">
              <a16:creationId xmlns:a16="http://schemas.microsoft.com/office/drawing/2014/main" id="{250C7ABC-34DA-4E9F-9C03-2C438E87A00B}"/>
            </a:ext>
          </a:extLst>
        </xdr:cNvPr>
        <xdr:cNvSpPr txBox="1"/>
      </xdr:nvSpPr>
      <xdr:spPr>
        <a:xfrm>
          <a:off x="3582044" y="1438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119215</xdr:rowOff>
    </xdr:from>
    <xdr:ext cx="405111" cy="259045"/>
    <xdr:sp macro="" textlink="">
      <xdr:nvSpPr>
        <xdr:cNvPr id="312" name="n_2aveValue【公営住宅】&#10;有形固定資産減価償却率">
          <a:extLst>
            <a:ext uri="{FF2B5EF4-FFF2-40B4-BE49-F238E27FC236}">
              <a16:creationId xmlns:a16="http://schemas.microsoft.com/office/drawing/2014/main" id="{BD6E5D49-ADBD-4436-81F1-E0D071961FAC}"/>
            </a:ext>
          </a:extLst>
        </xdr:cNvPr>
        <xdr:cNvSpPr txBox="1"/>
      </xdr:nvSpPr>
      <xdr:spPr>
        <a:xfrm>
          <a:off x="2705744" y="1434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107059</xdr:rowOff>
    </xdr:from>
    <xdr:ext cx="405111" cy="259045"/>
    <xdr:sp macro="" textlink="">
      <xdr:nvSpPr>
        <xdr:cNvPr id="313" name="n_3aveValue【公営住宅】&#10;有形固定資産減価償却率">
          <a:extLst>
            <a:ext uri="{FF2B5EF4-FFF2-40B4-BE49-F238E27FC236}">
              <a16:creationId xmlns:a16="http://schemas.microsoft.com/office/drawing/2014/main" id="{1F9C9D69-6985-4068-82A7-5E92C2AFD9C7}"/>
            </a:ext>
          </a:extLst>
        </xdr:cNvPr>
        <xdr:cNvSpPr txBox="1"/>
      </xdr:nvSpPr>
      <xdr:spPr>
        <a:xfrm>
          <a:off x="1816744" y="1399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89825</xdr:rowOff>
    </xdr:from>
    <xdr:ext cx="405111" cy="259045"/>
    <xdr:sp macro="" textlink="">
      <xdr:nvSpPr>
        <xdr:cNvPr id="314" name="n_4aveValue【公営住宅】&#10;有形固定資産減価償却率">
          <a:extLst>
            <a:ext uri="{FF2B5EF4-FFF2-40B4-BE49-F238E27FC236}">
              <a16:creationId xmlns:a16="http://schemas.microsoft.com/office/drawing/2014/main" id="{094FA13B-B62E-42E1-A790-105E55D15865}"/>
            </a:ext>
          </a:extLst>
        </xdr:cNvPr>
        <xdr:cNvSpPr txBox="1"/>
      </xdr:nvSpPr>
      <xdr:spPr>
        <a:xfrm>
          <a:off x="927744" y="1432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149514</xdr:rowOff>
    </xdr:from>
    <xdr:ext cx="405111" cy="259045"/>
    <xdr:sp macro="" textlink="">
      <xdr:nvSpPr>
        <xdr:cNvPr id="315" name="n_1mainValue【公営住宅】&#10;有形固定資産減価償却率">
          <a:extLst>
            <a:ext uri="{FF2B5EF4-FFF2-40B4-BE49-F238E27FC236}">
              <a16:creationId xmlns:a16="http://schemas.microsoft.com/office/drawing/2014/main" id="{474757A7-9F5E-4294-B599-145B3D03DFEA}"/>
            </a:ext>
          </a:extLst>
        </xdr:cNvPr>
        <xdr:cNvSpPr txBox="1"/>
      </xdr:nvSpPr>
      <xdr:spPr>
        <a:xfrm>
          <a:off x="3582044" y="14036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131553</xdr:rowOff>
    </xdr:from>
    <xdr:ext cx="405111" cy="259045"/>
    <xdr:sp macro="" textlink="">
      <xdr:nvSpPr>
        <xdr:cNvPr id="316" name="n_2mainValue【公営住宅】&#10;有形固定資産減価償却率">
          <a:extLst>
            <a:ext uri="{FF2B5EF4-FFF2-40B4-BE49-F238E27FC236}">
              <a16:creationId xmlns:a16="http://schemas.microsoft.com/office/drawing/2014/main" id="{28F9E38A-5A3F-4FD8-BE04-A6417E6A44D3}"/>
            </a:ext>
          </a:extLst>
        </xdr:cNvPr>
        <xdr:cNvSpPr txBox="1"/>
      </xdr:nvSpPr>
      <xdr:spPr>
        <a:xfrm>
          <a:off x="2705744" y="14019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104520</xdr:rowOff>
    </xdr:from>
    <xdr:ext cx="405111" cy="259045"/>
    <xdr:sp macro="" textlink="">
      <xdr:nvSpPr>
        <xdr:cNvPr id="317" name="n_3mainValue【公営住宅】&#10;有形固定資産減価償却率">
          <a:extLst>
            <a:ext uri="{FF2B5EF4-FFF2-40B4-BE49-F238E27FC236}">
              <a16:creationId xmlns:a16="http://schemas.microsoft.com/office/drawing/2014/main" id="{87FC071C-4257-4B69-9258-8050D5903778}"/>
            </a:ext>
          </a:extLst>
        </xdr:cNvPr>
        <xdr:cNvSpPr txBox="1"/>
      </xdr:nvSpPr>
      <xdr:spPr>
        <a:xfrm>
          <a:off x="1816744" y="1433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108693</xdr:rowOff>
    </xdr:from>
    <xdr:ext cx="405111" cy="259045"/>
    <xdr:sp macro="" textlink="">
      <xdr:nvSpPr>
        <xdr:cNvPr id="318" name="n_4mainValue【公営住宅】&#10;有形固定資産減価償却率">
          <a:extLst>
            <a:ext uri="{FF2B5EF4-FFF2-40B4-BE49-F238E27FC236}">
              <a16:creationId xmlns:a16="http://schemas.microsoft.com/office/drawing/2014/main" id="{FD5D4EF2-3388-4641-B0B4-2699AF74003C}"/>
            </a:ext>
          </a:extLst>
        </xdr:cNvPr>
        <xdr:cNvSpPr txBox="1"/>
      </xdr:nvSpPr>
      <xdr:spPr>
        <a:xfrm>
          <a:off x="927744" y="1399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B1DD1303-178D-4E76-8542-D454A3102A0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60E5E748-71AD-41E9-B9BB-5BBFF7250A3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260ABE9A-1E77-4458-9B5D-BEE6E9E26E7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C690DA71-A75F-44B2-ABB3-A2CAC505633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1CA0FAE8-A7BE-460A-A674-03401C1F7DB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53CD03BD-D74D-4528-ADBC-A5605B8663A9}"/>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5A629D11-E9E4-4047-B04E-53537459168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9F7846E1-815E-4007-AEA0-A7F74F5A9FC6}"/>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0743FA15-1EEF-4242-BF3C-8F101DBB842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691D1BC7-07FA-472B-A1C4-6B2DC6AE766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FB77BB6F-AFE3-4F29-99B9-748257E404CC}"/>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40F49278-2470-4E69-812E-3B539AD5ABB3}"/>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A60AF292-3039-48A5-8877-2C4EEA8B4431}"/>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32" name="テキスト ボックス 331">
          <a:extLst>
            <a:ext uri="{FF2B5EF4-FFF2-40B4-BE49-F238E27FC236}">
              <a16:creationId xmlns:a16="http://schemas.microsoft.com/office/drawing/2014/main" id="{11B20A7A-4D8D-4E97-9620-87724F3DFD0F}"/>
            </a:ext>
          </a:extLst>
        </xdr:cNvPr>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62E150AF-4F34-4386-BDE3-13A834A5953A}"/>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4" name="テキスト ボックス 333">
          <a:extLst>
            <a:ext uri="{FF2B5EF4-FFF2-40B4-BE49-F238E27FC236}">
              <a16:creationId xmlns:a16="http://schemas.microsoft.com/office/drawing/2014/main" id="{A0C4C32F-04EC-4867-896D-30CD8AB5462D}"/>
            </a:ext>
          </a:extLst>
        </xdr:cNvPr>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A56FAC3A-BC35-41E1-9DD6-DECFCD6A9C8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36" name="テキスト ボックス 335">
          <a:extLst>
            <a:ext uri="{FF2B5EF4-FFF2-40B4-BE49-F238E27FC236}">
              <a16:creationId xmlns:a16="http://schemas.microsoft.com/office/drawing/2014/main" id="{7244B5EB-824B-4CCE-8B85-B81B8317EF6A}"/>
            </a:ext>
          </a:extLst>
        </xdr:cNvPr>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26A2F861-884A-4138-BF06-550C267A45C2}"/>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38" name="テキスト ボックス 337">
          <a:extLst>
            <a:ext uri="{FF2B5EF4-FFF2-40B4-BE49-F238E27FC236}">
              <a16:creationId xmlns:a16="http://schemas.microsoft.com/office/drawing/2014/main" id="{AA988115-3AE5-4D6E-9010-1D8A573D6884}"/>
            </a:ext>
          </a:extLst>
        </xdr:cNvPr>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2EBED34F-4742-4B7A-9769-C3D427B466A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0" name="テキスト ボックス 339">
          <a:extLst>
            <a:ext uri="{FF2B5EF4-FFF2-40B4-BE49-F238E27FC236}">
              <a16:creationId xmlns:a16="http://schemas.microsoft.com/office/drawing/2014/main" id="{36528B1B-A169-4451-83A5-5B3BEA0BF243}"/>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CC4EB68C-48FA-4A95-8D21-7282F12E456A}"/>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20422</xdr:rowOff>
    </xdr:from>
    <xdr:to>
      <xdr:col>54</xdr:col>
      <xdr:colOff>189865</xdr:colOff>
      <xdr:row>86</xdr:row>
      <xdr:rowOff>111519</xdr:rowOff>
    </xdr:to>
    <xdr:cxnSp macro="">
      <xdr:nvCxnSpPr>
        <xdr:cNvPr id="342" name="直線コネクタ 341">
          <a:extLst>
            <a:ext uri="{FF2B5EF4-FFF2-40B4-BE49-F238E27FC236}">
              <a16:creationId xmlns:a16="http://schemas.microsoft.com/office/drawing/2014/main" id="{551A338F-88D7-4685-B84C-235A14055254}"/>
            </a:ext>
          </a:extLst>
        </xdr:cNvPr>
        <xdr:cNvCxnSpPr/>
      </xdr:nvCxnSpPr>
      <xdr:spPr>
        <a:xfrm flipV="1">
          <a:off x="10476865" y="13564972"/>
          <a:ext cx="0" cy="1291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115346</xdr:rowOff>
    </xdr:from>
    <xdr:ext cx="469744" cy="259045"/>
    <xdr:sp macro="" textlink="">
      <xdr:nvSpPr>
        <xdr:cNvPr id="343" name="【公営住宅】&#10;一人当たり面積最小値テキスト">
          <a:extLst>
            <a:ext uri="{FF2B5EF4-FFF2-40B4-BE49-F238E27FC236}">
              <a16:creationId xmlns:a16="http://schemas.microsoft.com/office/drawing/2014/main" id="{0D8F5BE1-73B9-4359-979E-3C4084DDCA52}"/>
            </a:ext>
          </a:extLst>
        </xdr:cNvPr>
        <xdr:cNvSpPr txBox="1"/>
      </xdr:nvSpPr>
      <xdr:spPr>
        <a:xfrm>
          <a:off x="10515600" y="14860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111519</xdr:rowOff>
    </xdr:from>
    <xdr:to>
      <xdr:col>55</xdr:col>
      <xdr:colOff>88900</xdr:colOff>
      <xdr:row>86</xdr:row>
      <xdr:rowOff>111519</xdr:rowOff>
    </xdr:to>
    <xdr:cxnSp macro="">
      <xdr:nvCxnSpPr>
        <xdr:cNvPr id="344" name="直線コネクタ 343">
          <a:extLst>
            <a:ext uri="{FF2B5EF4-FFF2-40B4-BE49-F238E27FC236}">
              <a16:creationId xmlns:a16="http://schemas.microsoft.com/office/drawing/2014/main" id="{07AA0DFA-F944-44FD-9B46-E3BD5F7B042B}"/>
            </a:ext>
          </a:extLst>
        </xdr:cNvPr>
        <xdr:cNvCxnSpPr/>
      </xdr:nvCxnSpPr>
      <xdr:spPr>
        <a:xfrm>
          <a:off x="10388600" y="148562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138549</xdr:rowOff>
    </xdr:from>
    <xdr:ext cx="534377" cy="259045"/>
    <xdr:sp macro="" textlink="">
      <xdr:nvSpPr>
        <xdr:cNvPr id="345" name="【公営住宅】&#10;一人当たり面積最大値テキスト">
          <a:extLst>
            <a:ext uri="{FF2B5EF4-FFF2-40B4-BE49-F238E27FC236}">
              <a16:creationId xmlns:a16="http://schemas.microsoft.com/office/drawing/2014/main" id="{6D5A3B82-D014-46E2-A082-B06E2478FB6F}"/>
            </a:ext>
          </a:extLst>
        </xdr:cNvPr>
        <xdr:cNvSpPr txBox="1"/>
      </xdr:nvSpPr>
      <xdr:spPr>
        <a:xfrm>
          <a:off x="10515600" y="1334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20422</xdr:rowOff>
    </xdr:from>
    <xdr:to>
      <xdr:col>55</xdr:col>
      <xdr:colOff>88900</xdr:colOff>
      <xdr:row>79</xdr:row>
      <xdr:rowOff>20422</xdr:rowOff>
    </xdr:to>
    <xdr:cxnSp macro="">
      <xdr:nvCxnSpPr>
        <xdr:cNvPr id="346" name="直線コネクタ 345">
          <a:extLst>
            <a:ext uri="{FF2B5EF4-FFF2-40B4-BE49-F238E27FC236}">
              <a16:creationId xmlns:a16="http://schemas.microsoft.com/office/drawing/2014/main" id="{26759283-AF06-4E2F-82E5-4A5E99302CB0}"/>
            </a:ext>
          </a:extLst>
        </xdr:cNvPr>
        <xdr:cNvCxnSpPr/>
      </xdr:nvCxnSpPr>
      <xdr:spPr>
        <a:xfrm>
          <a:off x="10388600" y="13564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46880</xdr:rowOff>
    </xdr:from>
    <xdr:ext cx="469744" cy="259045"/>
    <xdr:sp macro="" textlink="">
      <xdr:nvSpPr>
        <xdr:cNvPr id="347" name="【公営住宅】&#10;一人当たり面積平均値テキスト">
          <a:extLst>
            <a:ext uri="{FF2B5EF4-FFF2-40B4-BE49-F238E27FC236}">
              <a16:creationId xmlns:a16="http://schemas.microsoft.com/office/drawing/2014/main" id="{0C01EE29-1C5D-48D7-B2EA-17D1FF273615}"/>
            </a:ext>
          </a:extLst>
        </xdr:cNvPr>
        <xdr:cNvSpPr txBox="1"/>
      </xdr:nvSpPr>
      <xdr:spPr>
        <a:xfrm>
          <a:off x="10515600" y="146201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68453</xdr:rowOff>
    </xdr:from>
    <xdr:to>
      <xdr:col>55</xdr:col>
      <xdr:colOff>50800</xdr:colOff>
      <xdr:row>85</xdr:row>
      <xdr:rowOff>170053</xdr:rowOff>
    </xdr:to>
    <xdr:sp macro="" textlink="">
      <xdr:nvSpPr>
        <xdr:cNvPr id="348" name="フローチャート: 判断 347">
          <a:extLst>
            <a:ext uri="{FF2B5EF4-FFF2-40B4-BE49-F238E27FC236}">
              <a16:creationId xmlns:a16="http://schemas.microsoft.com/office/drawing/2014/main" id="{BBA724FD-AF38-4A13-9C93-F2F6F3099A0D}"/>
            </a:ext>
          </a:extLst>
        </xdr:cNvPr>
        <xdr:cNvSpPr/>
      </xdr:nvSpPr>
      <xdr:spPr>
        <a:xfrm>
          <a:off x="10426700" y="14641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71386</xdr:rowOff>
    </xdr:from>
    <xdr:to>
      <xdr:col>50</xdr:col>
      <xdr:colOff>165100</xdr:colOff>
      <xdr:row>86</xdr:row>
      <xdr:rowOff>1536</xdr:rowOff>
    </xdr:to>
    <xdr:sp macro="" textlink="">
      <xdr:nvSpPr>
        <xdr:cNvPr id="349" name="フローチャート: 判断 348">
          <a:extLst>
            <a:ext uri="{FF2B5EF4-FFF2-40B4-BE49-F238E27FC236}">
              <a16:creationId xmlns:a16="http://schemas.microsoft.com/office/drawing/2014/main" id="{A695C61A-D485-48B3-96AF-64BF691DC11D}"/>
            </a:ext>
          </a:extLst>
        </xdr:cNvPr>
        <xdr:cNvSpPr/>
      </xdr:nvSpPr>
      <xdr:spPr>
        <a:xfrm>
          <a:off x="9588500" y="14644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84607</xdr:rowOff>
    </xdr:from>
    <xdr:to>
      <xdr:col>46</xdr:col>
      <xdr:colOff>38100</xdr:colOff>
      <xdr:row>86</xdr:row>
      <xdr:rowOff>14757</xdr:rowOff>
    </xdr:to>
    <xdr:sp macro="" textlink="">
      <xdr:nvSpPr>
        <xdr:cNvPr id="350" name="フローチャート: 判断 349">
          <a:extLst>
            <a:ext uri="{FF2B5EF4-FFF2-40B4-BE49-F238E27FC236}">
              <a16:creationId xmlns:a16="http://schemas.microsoft.com/office/drawing/2014/main" id="{28192214-A276-475E-A0B6-2A1208BF81DA}"/>
            </a:ext>
          </a:extLst>
        </xdr:cNvPr>
        <xdr:cNvSpPr/>
      </xdr:nvSpPr>
      <xdr:spPr>
        <a:xfrm>
          <a:off x="8699500" y="1465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83502</xdr:rowOff>
    </xdr:from>
    <xdr:to>
      <xdr:col>41</xdr:col>
      <xdr:colOff>101600</xdr:colOff>
      <xdr:row>86</xdr:row>
      <xdr:rowOff>13652</xdr:rowOff>
    </xdr:to>
    <xdr:sp macro="" textlink="">
      <xdr:nvSpPr>
        <xdr:cNvPr id="351" name="フローチャート: 判断 350">
          <a:extLst>
            <a:ext uri="{FF2B5EF4-FFF2-40B4-BE49-F238E27FC236}">
              <a16:creationId xmlns:a16="http://schemas.microsoft.com/office/drawing/2014/main" id="{BC8E800F-B5C3-4C74-BB64-9AAB33DA033E}"/>
            </a:ext>
          </a:extLst>
        </xdr:cNvPr>
        <xdr:cNvSpPr/>
      </xdr:nvSpPr>
      <xdr:spPr>
        <a:xfrm>
          <a:off x="7810500" y="14656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83198</xdr:rowOff>
    </xdr:from>
    <xdr:to>
      <xdr:col>36</xdr:col>
      <xdr:colOff>165100</xdr:colOff>
      <xdr:row>86</xdr:row>
      <xdr:rowOff>13348</xdr:rowOff>
    </xdr:to>
    <xdr:sp macro="" textlink="">
      <xdr:nvSpPr>
        <xdr:cNvPr id="352" name="フローチャート: 判断 351">
          <a:extLst>
            <a:ext uri="{FF2B5EF4-FFF2-40B4-BE49-F238E27FC236}">
              <a16:creationId xmlns:a16="http://schemas.microsoft.com/office/drawing/2014/main" id="{362822CC-4E7D-49BD-B117-6018A9CE2557}"/>
            </a:ext>
          </a:extLst>
        </xdr:cNvPr>
        <xdr:cNvSpPr/>
      </xdr:nvSpPr>
      <xdr:spPr>
        <a:xfrm>
          <a:off x="6921500" y="1465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F0D6484-42C3-4A02-9538-534DDA7D426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47BE5C9-B928-4675-957F-72D6DDB608C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B23879D-656A-4618-B30A-705BEF2F625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2E0B4547-D688-4DC9-8F07-075E7E723BA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80F1D617-D753-4118-9641-531265FEBC8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64185</xdr:rowOff>
    </xdr:from>
    <xdr:to>
      <xdr:col>55</xdr:col>
      <xdr:colOff>50800</xdr:colOff>
      <xdr:row>85</xdr:row>
      <xdr:rowOff>165785</xdr:rowOff>
    </xdr:to>
    <xdr:sp macro="" textlink="">
      <xdr:nvSpPr>
        <xdr:cNvPr id="358" name="楕円 357">
          <a:extLst>
            <a:ext uri="{FF2B5EF4-FFF2-40B4-BE49-F238E27FC236}">
              <a16:creationId xmlns:a16="http://schemas.microsoft.com/office/drawing/2014/main" id="{03FB026E-308B-43D9-9EB3-12E4EBF0B2DF}"/>
            </a:ext>
          </a:extLst>
        </xdr:cNvPr>
        <xdr:cNvSpPr/>
      </xdr:nvSpPr>
      <xdr:spPr>
        <a:xfrm>
          <a:off x="10426700" y="1463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87062</xdr:rowOff>
    </xdr:from>
    <xdr:ext cx="469744" cy="259045"/>
    <xdr:sp macro="" textlink="">
      <xdr:nvSpPr>
        <xdr:cNvPr id="359" name="【公営住宅】&#10;一人当たり面積該当値テキスト">
          <a:extLst>
            <a:ext uri="{FF2B5EF4-FFF2-40B4-BE49-F238E27FC236}">
              <a16:creationId xmlns:a16="http://schemas.microsoft.com/office/drawing/2014/main" id="{E9991DEF-355E-4DD2-832E-5A8A0369E347}"/>
            </a:ext>
          </a:extLst>
        </xdr:cNvPr>
        <xdr:cNvSpPr txBox="1"/>
      </xdr:nvSpPr>
      <xdr:spPr>
        <a:xfrm>
          <a:off x="10515600" y="14488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74397</xdr:rowOff>
    </xdr:from>
    <xdr:to>
      <xdr:col>50</xdr:col>
      <xdr:colOff>165100</xdr:colOff>
      <xdr:row>86</xdr:row>
      <xdr:rowOff>4547</xdr:rowOff>
    </xdr:to>
    <xdr:sp macro="" textlink="">
      <xdr:nvSpPr>
        <xdr:cNvPr id="360" name="楕円 359">
          <a:extLst>
            <a:ext uri="{FF2B5EF4-FFF2-40B4-BE49-F238E27FC236}">
              <a16:creationId xmlns:a16="http://schemas.microsoft.com/office/drawing/2014/main" id="{27CBAD07-DB85-4243-B23F-551A3837B34D}"/>
            </a:ext>
          </a:extLst>
        </xdr:cNvPr>
        <xdr:cNvSpPr/>
      </xdr:nvSpPr>
      <xdr:spPr>
        <a:xfrm>
          <a:off x="9588500" y="14647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114985</xdr:rowOff>
    </xdr:from>
    <xdr:to>
      <xdr:col>55</xdr:col>
      <xdr:colOff>0</xdr:colOff>
      <xdr:row>85</xdr:row>
      <xdr:rowOff>125197</xdr:rowOff>
    </xdr:to>
    <xdr:cxnSp macro="">
      <xdr:nvCxnSpPr>
        <xdr:cNvPr id="361" name="直線コネクタ 360">
          <a:extLst>
            <a:ext uri="{FF2B5EF4-FFF2-40B4-BE49-F238E27FC236}">
              <a16:creationId xmlns:a16="http://schemas.microsoft.com/office/drawing/2014/main" id="{038081B8-9490-4E8F-BD5C-EEB68CD13814}"/>
            </a:ext>
          </a:extLst>
        </xdr:cNvPr>
        <xdr:cNvCxnSpPr/>
      </xdr:nvCxnSpPr>
      <xdr:spPr>
        <a:xfrm flipV="1">
          <a:off x="9639300" y="14688235"/>
          <a:ext cx="838200" cy="10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81559</xdr:rowOff>
    </xdr:from>
    <xdr:to>
      <xdr:col>46</xdr:col>
      <xdr:colOff>38100</xdr:colOff>
      <xdr:row>86</xdr:row>
      <xdr:rowOff>11709</xdr:rowOff>
    </xdr:to>
    <xdr:sp macro="" textlink="">
      <xdr:nvSpPr>
        <xdr:cNvPr id="362" name="楕円 361">
          <a:extLst>
            <a:ext uri="{FF2B5EF4-FFF2-40B4-BE49-F238E27FC236}">
              <a16:creationId xmlns:a16="http://schemas.microsoft.com/office/drawing/2014/main" id="{8C9A4831-B799-4B29-9615-10A69884DEB1}"/>
            </a:ext>
          </a:extLst>
        </xdr:cNvPr>
        <xdr:cNvSpPr/>
      </xdr:nvSpPr>
      <xdr:spPr>
        <a:xfrm>
          <a:off x="8699500" y="1465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125197</xdr:rowOff>
    </xdr:from>
    <xdr:to>
      <xdr:col>50</xdr:col>
      <xdr:colOff>114300</xdr:colOff>
      <xdr:row>85</xdr:row>
      <xdr:rowOff>132359</xdr:rowOff>
    </xdr:to>
    <xdr:cxnSp macro="">
      <xdr:nvCxnSpPr>
        <xdr:cNvPr id="363" name="直線コネクタ 362">
          <a:extLst>
            <a:ext uri="{FF2B5EF4-FFF2-40B4-BE49-F238E27FC236}">
              <a16:creationId xmlns:a16="http://schemas.microsoft.com/office/drawing/2014/main" id="{294BFE88-161D-427B-9EEC-C6C93DAD1AD6}"/>
            </a:ext>
          </a:extLst>
        </xdr:cNvPr>
        <xdr:cNvCxnSpPr/>
      </xdr:nvCxnSpPr>
      <xdr:spPr>
        <a:xfrm flipV="1">
          <a:off x="8750300" y="14698447"/>
          <a:ext cx="889000" cy="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89866</xdr:rowOff>
    </xdr:from>
    <xdr:to>
      <xdr:col>41</xdr:col>
      <xdr:colOff>101600</xdr:colOff>
      <xdr:row>86</xdr:row>
      <xdr:rowOff>20016</xdr:rowOff>
    </xdr:to>
    <xdr:sp macro="" textlink="">
      <xdr:nvSpPr>
        <xdr:cNvPr id="364" name="楕円 363">
          <a:extLst>
            <a:ext uri="{FF2B5EF4-FFF2-40B4-BE49-F238E27FC236}">
              <a16:creationId xmlns:a16="http://schemas.microsoft.com/office/drawing/2014/main" id="{FF0E7DC9-D039-4227-823C-F7BFA3F8BD6B}"/>
            </a:ext>
          </a:extLst>
        </xdr:cNvPr>
        <xdr:cNvSpPr/>
      </xdr:nvSpPr>
      <xdr:spPr>
        <a:xfrm>
          <a:off x="7810500" y="1466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132359</xdr:rowOff>
    </xdr:from>
    <xdr:to>
      <xdr:col>45</xdr:col>
      <xdr:colOff>177800</xdr:colOff>
      <xdr:row>85</xdr:row>
      <xdr:rowOff>140666</xdr:rowOff>
    </xdr:to>
    <xdr:cxnSp macro="">
      <xdr:nvCxnSpPr>
        <xdr:cNvPr id="365" name="直線コネクタ 364">
          <a:extLst>
            <a:ext uri="{FF2B5EF4-FFF2-40B4-BE49-F238E27FC236}">
              <a16:creationId xmlns:a16="http://schemas.microsoft.com/office/drawing/2014/main" id="{AAD87A22-4680-4B14-9DE2-8943F0D2C692}"/>
            </a:ext>
          </a:extLst>
        </xdr:cNvPr>
        <xdr:cNvCxnSpPr/>
      </xdr:nvCxnSpPr>
      <xdr:spPr>
        <a:xfrm flipV="1">
          <a:off x="7861300" y="14705609"/>
          <a:ext cx="889000" cy="8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73330</xdr:rowOff>
    </xdr:from>
    <xdr:to>
      <xdr:col>36</xdr:col>
      <xdr:colOff>165100</xdr:colOff>
      <xdr:row>86</xdr:row>
      <xdr:rowOff>3480</xdr:rowOff>
    </xdr:to>
    <xdr:sp macro="" textlink="">
      <xdr:nvSpPr>
        <xdr:cNvPr id="366" name="楕円 365">
          <a:extLst>
            <a:ext uri="{FF2B5EF4-FFF2-40B4-BE49-F238E27FC236}">
              <a16:creationId xmlns:a16="http://schemas.microsoft.com/office/drawing/2014/main" id="{5C973D6A-881B-464D-8958-5374F35503F8}"/>
            </a:ext>
          </a:extLst>
        </xdr:cNvPr>
        <xdr:cNvSpPr/>
      </xdr:nvSpPr>
      <xdr:spPr>
        <a:xfrm>
          <a:off x="6921500" y="1464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124130</xdr:rowOff>
    </xdr:from>
    <xdr:to>
      <xdr:col>41</xdr:col>
      <xdr:colOff>50800</xdr:colOff>
      <xdr:row>85</xdr:row>
      <xdr:rowOff>140666</xdr:rowOff>
    </xdr:to>
    <xdr:cxnSp macro="">
      <xdr:nvCxnSpPr>
        <xdr:cNvPr id="367" name="直線コネクタ 366">
          <a:extLst>
            <a:ext uri="{FF2B5EF4-FFF2-40B4-BE49-F238E27FC236}">
              <a16:creationId xmlns:a16="http://schemas.microsoft.com/office/drawing/2014/main" id="{6AB04D61-8E5D-42BF-8B3C-04986F206165}"/>
            </a:ext>
          </a:extLst>
        </xdr:cNvPr>
        <xdr:cNvCxnSpPr/>
      </xdr:nvCxnSpPr>
      <xdr:spPr>
        <a:xfrm>
          <a:off x="6972300" y="14697380"/>
          <a:ext cx="889000" cy="1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18063</xdr:rowOff>
    </xdr:from>
    <xdr:ext cx="469744" cy="259045"/>
    <xdr:sp macro="" textlink="">
      <xdr:nvSpPr>
        <xdr:cNvPr id="368" name="n_1aveValue【公営住宅】&#10;一人当たり面積">
          <a:extLst>
            <a:ext uri="{FF2B5EF4-FFF2-40B4-BE49-F238E27FC236}">
              <a16:creationId xmlns:a16="http://schemas.microsoft.com/office/drawing/2014/main" id="{3CF13871-AF93-4CA5-A270-B08DD97698BA}"/>
            </a:ext>
          </a:extLst>
        </xdr:cNvPr>
        <xdr:cNvSpPr txBox="1"/>
      </xdr:nvSpPr>
      <xdr:spPr>
        <a:xfrm>
          <a:off x="9391727" y="14419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5884</xdr:rowOff>
    </xdr:from>
    <xdr:ext cx="469744" cy="259045"/>
    <xdr:sp macro="" textlink="">
      <xdr:nvSpPr>
        <xdr:cNvPr id="369" name="n_2aveValue【公営住宅】&#10;一人当たり面積">
          <a:extLst>
            <a:ext uri="{FF2B5EF4-FFF2-40B4-BE49-F238E27FC236}">
              <a16:creationId xmlns:a16="http://schemas.microsoft.com/office/drawing/2014/main" id="{E76A26B8-A1EE-44D1-B505-2525EB7FF684}"/>
            </a:ext>
          </a:extLst>
        </xdr:cNvPr>
        <xdr:cNvSpPr txBox="1"/>
      </xdr:nvSpPr>
      <xdr:spPr>
        <a:xfrm>
          <a:off x="8515427" y="14750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30179</xdr:rowOff>
    </xdr:from>
    <xdr:ext cx="469744" cy="259045"/>
    <xdr:sp macro="" textlink="">
      <xdr:nvSpPr>
        <xdr:cNvPr id="370" name="n_3aveValue【公営住宅】&#10;一人当たり面積">
          <a:extLst>
            <a:ext uri="{FF2B5EF4-FFF2-40B4-BE49-F238E27FC236}">
              <a16:creationId xmlns:a16="http://schemas.microsoft.com/office/drawing/2014/main" id="{300319C5-1DB5-4DE3-B287-F33E3EEE57CC}"/>
            </a:ext>
          </a:extLst>
        </xdr:cNvPr>
        <xdr:cNvSpPr txBox="1"/>
      </xdr:nvSpPr>
      <xdr:spPr>
        <a:xfrm>
          <a:off x="7626427" y="14431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4475</xdr:rowOff>
    </xdr:from>
    <xdr:ext cx="469744" cy="259045"/>
    <xdr:sp macro="" textlink="">
      <xdr:nvSpPr>
        <xdr:cNvPr id="371" name="n_4aveValue【公営住宅】&#10;一人当たり面積">
          <a:extLst>
            <a:ext uri="{FF2B5EF4-FFF2-40B4-BE49-F238E27FC236}">
              <a16:creationId xmlns:a16="http://schemas.microsoft.com/office/drawing/2014/main" id="{99DA2970-7DE0-4D35-8ABC-0E82A3B5E2BB}"/>
            </a:ext>
          </a:extLst>
        </xdr:cNvPr>
        <xdr:cNvSpPr txBox="1"/>
      </xdr:nvSpPr>
      <xdr:spPr>
        <a:xfrm>
          <a:off x="6737427" y="14749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167124</xdr:rowOff>
    </xdr:from>
    <xdr:ext cx="469744" cy="259045"/>
    <xdr:sp macro="" textlink="">
      <xdr:nvSpPr>
        <xdr:cNvPr id="372" name="n_1mainValue【公営住宅】&#10;一人当たり面積">
          <a:extLst>
            <a:ext uri="{FF2B5EF4-FFF2-40B4-BE49-F238E27FC236}">
              <a16:creationId xmlns:a16="http://schemas.microsoft.com/office/drawing/2014/main" id="{07B05ADC-F704-4812-914E-48E359598681}"/>
            </a:ext>
          </a:extLst>
        </xdr:cNvPr>
        <xdr:cNvSpPr txBox="1"/>
      </xdr:nvSpPr>
      <xdr:spPr>
        <a:xfrm>
          <a:off x="9391727" y="14740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28236</xdr:rowOff>
    </xdr:from>
    <xdr:ext cx="469744" cy="259045"/>
    <xdr:sp macro="" textlink="">
      <xdr:nvSpPr>
        <xdr:cNvPr id="373" name="n_2mainValue【公営住宅】&#10;一人当たり面積">
          <a:extLst>
            <a:ext uri="{FF2B5EF4-FFF2-40B4-BE49-F238E27FC236}">
              <a16:creationId xmlns:a16="http://schemas.microsoft.com/office/drawing/2014/main" id="{ABDCA578-75C4-47F2-B74A-C146BB70C05E}"/>
            </a:ext>
          </a:extLst>
        </xdr:cNvPr>
        <xdr:cNvSpPr txBox="1"/>
      </xdr:nvSpPr>
      <xdr:spPr>
        <a:xfrm>
          <a:off x="8515427" y="14430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11143</xdr:rowOff>
    </xdr:from>
    <xdr:ext cx="469744" cy="259045"/>
    <xdr:sp macro="" textlink="">
      <xdr:nvSpPr>
        <xdr:cNvPr id="374" name="n_3mainValue【公営住宅】&#10;一人当たり面積">
          <a:extLst>
            <a:ext uri="{FF2B5EF4-FFF2-40B4-BE49-F238E27FC236}">
              <a16:creationId xmlns:a16="http://schemas.microsoft.com/office/drawing/2014/main" id="{50AD132E-2018-407D-845C-A43D230F6E95}"/>
            </a:ext>
          </a:extLst>
        </xdr:cNvPr>
        <xdr:cNvSpPr txBox="1"/>
      </xdr:nvSpPr>
      <xdr:spPr>
        <a:xfrm>
          <a:off x="7626427" y="14755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20007</xdr:rowOff>
    </xdr:from>
    <xdr:ext cx="469744" cy="259045"/>
    <xdr:sp macro="" textlink="">
      <xdr:nvSpPr>
        <xdr:cNvPr id="375" name="n_4mainValue【公営住宅】&#10;一人当たり面積">
          <a:extLst>
            <a:ext uri="{FF2B5EF4-FFF2-40B4-BE49-F238E27FC236}">
              <a16:creationId xmlns:a16="http://schemas.microsoft.com/office/drawing/2014/main" id="{3BA50A39-4593-4E85-8481-DE4562336F31}"/>
            </a:ext>
          </a:extLst>
        </xdr:cNvPr>
        <xdr:cNvSpPr txBox="1"/>
      </xdr:nvSpPr>
      <xdr:spPr>
        <a:xfrm>
          <a:off x="6737427" y="1442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3D456961-9B5D-4A79-9232-A55C6EEC16B7}"/>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3F6DB776-2DE2-434E-9E01-280D4DD7774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A60C0C66-5207-42C6-BA4A-0158C0E3AE5B}"/>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923273C1-E46A-45EE-B2C4-209176BDA56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31FB2768-CF03-48A0-ABE3-12B577F70EAA}"/>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9BCB7B68-8807-42C6-83FE-00A685690C3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FAC77020-4FE0-4638-9EA4-0A0D6CD0D3E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460F257C-F8B5-44F3-8158-79FE3A6F8F7D}"/>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a:extLst>
            <a:ext uri="{FF2B5EF4-FFF2-40B4-BE49-F238E27FC236}">
              <a16:creationId xmlns:a16="http://schemas.microsoft.com/office/drawing/2014/main" id="{FCB95AD9-25ED-44BC-951D-8B760FB9F8DB}"/>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a:extLst>
            <a:ext uri="{FF2B5EF4-FFF2-40B4-BE49-F238E27FC236}">
              <a16:creationId xmlns:a16="http://schemas.microsoft.com/office/drawing/2014/main" id="{2E3129D2-D821-4F28-AC65-B7F3C528A136}"/>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a:extLst>
            <a:ext uri="{FF2B5EF4-FFF2-40B4-BE49-F238E27FC236}">
              <a16:creationId xmlns:a16="http://schemas.microsoft.com/office/drawing/2014/main" id="{FA10B5CD-BA8F-45E7-9576-ED3CC5FDC546}"/>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7" name="直線コネクタ 386">
          <a:extLst>
            <a:ext uri="{FF2B5EF4-FFF2-40B4-BE49-F238E27FC236}">
              <a16:creationId xmlns:a16="http://schemas.microsoft.com/office/drawing/2014/main" id="{3C054E89-6E05-43BC-9D33-918012E44D33}"/>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8" name="テキスト ボックス 387">
          <a:extLst>
            <a:ext uri="{FF2B5EF4-FFF2-40B4-BE49-F238E27FC236}">
              <a16:creationId xmlns:a16="http://schemas.microsoft.com/office/drawing/2014/main" id="{E1338494-839B-4986-9868-42B83801C8AE}"/>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9" name="直線コネクタ 388">
          <a:extLst>
            <a:ext uri="{FF2B5EF4-FFF2-40B4-BE49-F238E27FC236}">
              <a16:creationId xmlns:a16="http://schemas.microsoft.com/office/drawing/2014/main" id="{B3E1B2FB-F82D-4B22-A8B8-C867A4D363E1}"/>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0" name="テキスト ボックス 389">
          <a:extLst>
            <a:ext uri="{FF2B5EF4-FFF2-40B4-BE49-F238E27FC236}">
              <a16:creationId xmlns:a16="http://schemas.microsoft.com/office/drawing/2014/main" id="{21D497C7-0C64-4690-B189-7DFF5A10E00A}"/>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1" name="直線コネクタ 390">
          <a:extLst>
            <a:ext uri="{FF2B5EF4-FFF2-40B4-BE49-F238E27FC236}">
              <a16:creationId xmlns:a16="http://schemas.microsoft.com/office/drawing/2014/main" id="{C5D695E1-379A-4726-9235-23BFFC26B1A9}"/>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2" name="テキスト ボックス 391">
          <a:extLst>
            <a:ext uri="{FF2B5EF4-FFF2-40B4-BE49-F238E27FC236}">
              <a16:creationId xmlns:a16="http://schemas.microsoft.com/office/drawing/2014/main" id="{F77E2546-095E-49CF-9FBC-B8AA94B8BC3F}"/>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3" name="直線コネクタ 392">
          <a:extLst>
            <a:ext uri="{FF2B5EF4-FFF2-40B4-BE49-F238E27FC236}">
              <a16:creationId xmlns:a16="http://schemas.microsoft.com/office/drawing/2014/main" id="{66347750-AFA7-49BD-8F8F-29E4124C8F37}"/>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4" name="テキスト ボックス 393">
          <a:extLst>
            <a:ext uri="{FF2B5EF4-FFF2-40B4-BE49-F238E27FC236}">
              <a16:creationId xmlns:a16="http://schemas.microsoft.com/office/drawing/2014/main" id="{0A8FFDBB-A670-432E-8876-60ED9ED1A0A4}"/>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5" name="直線コネクタ 394">
          <a:extLst>
            <a:ext uri="{FF2B5EF4-FFF2-40B4-BE49-F238E27FC236}">
              <a16:creationId xmlns:a16="http://schemas.microsoft.com/office/drawing/2014/main" id="{5E24F117-0E07-46E6-A143-C9FDA5221A13}"/>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6" name="テキスト ボックス 395">
          <a:extLst>
            <a:ext uri="{FF2B5EF4-FFF2-40B4-BE49-F238E27FC236}">
              <a16:creationId xmlns:a16="http://schemas.microsoft.com/office/drawing/2014/main" id="{4EDA54C3-C6BA-49F7-BCF3-5755A26917B5}"/>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7" name="直線コネクタ 396">
          <a:extLst>
            <a:ext uri="{FF2B5EF4-FFF2-40B4-BE49-F238E27FC236}">
              <a16:creationId xmlns:a16="http://schemas.microsoft.com/office/drawing/2014/main" id="{7CA8123A-0089-4CF5-9657-2FB576588219}"/>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8" name="テキスト ボックス 397">
          <a:extLst>
            <a:ext uri="{FF2B5EF4-FFF2-40B4-BE49-F238E27FC236}">
              <a16:creationId xmlns:a16="http://schemas.microsoft.com/office/drawing/2014/main" id="{44D72C79-1E38-4053-9845-B75A56DF58ED}"/>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1D94C27E-130E-4C3B-8B4E-9F87883E4C07}"/>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0" name="【港湾・漁港】&#10;有形固定資産減価償却率グラフ枠">
          <a:extLst>
            <a:ext uri="{FF2B5EF4-FFF2-40B4-BE49-F238E27FC236}">
              <a16:creationId xmlns:a16="http://schemas.microsoft.com/office/drawing/2014/main" id="{563AAB5C-60E6-4084-A0B5-8E05B026B84E}"/>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30480</xdr:rowOff>
    </xdr:from>
    <xdr:to>
      <xdr:col>24</xdr:col>
      <xdr:colOff>62865</xdr:colOff>
      <xdr:row>109</xdr:row>
      <xdr:rowOff>35379</xdr:rowOff>
    </xdr:to>
    <xdr:cxnSp macro="">
      <xdr:nvCxnSpPr>
        <xdr:cNvPr id="401" name="直線コネクタ 400">
          <a:extLst>
            <a:ext uri="{FF2B5EF4-FFF2-40B4-BE49-F238E27FC236}">
              <a16:creationId xmlns:a16="http://schemas.microsoft.com/office/drawing/2014/main" id="{03260B4F-AF8C-4FBF-8957-AD59F77E9E68}"/>
            </a:ext>
          </a:extLst>
        </xdr:cNvPr>
        <xdr:cNvCxnSpPr/>
      </xdr:nvCxnSpPr>
      <xdr:spPr>
        <a:xfrm flipV="1">
          <a:off x="4634865" y="17175480"/>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2" name="【港湾・漁港】&#10;有形固定資産減価償却率最小値テキスト">
          <a:extLst>
            <a:ext uri="{FF2B5EF4-FFF2-40B4-BE49-F238E27FC236}">
              <a16:creationId xmlns:a16="http://schemas.microsoft.com/office/drawing/2014/main" id="{A06B7343-14EB-4076-A3CB-3780E587519B}"/>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3" name="直線コネクタ 402">
          <a:extLst>
            <a:ext uri="{FF2B5EF4-FFF2-40B4-BE49-F238E27FC236}">
              <a16:creationId xmlns:a16="http://schemas.microsoft.com/office/drawing/2014/main" id="{E2B900EC-05E8-42ED-A4E3-AA9290AF20A8}"/>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148607</xdr:rowOff>
    </xdr:from>
    <xdr:ext cx="340478" cy="259045"/>
    <xdr:sp macro="" textlink="">
      <xdr:nvSpPr>
        <xdr:cNvPr id="404" name="【港湾・漁港】&#10;有形固定資産減価償却率最大値テキスト">
          <a:extLst>
            <a:ext uri="{FF2B5EF4-FFF2-40B4-BE49-F238E27FC236}">
              <a16:creationId xmlns:a16="http://schemas.microsoft.com/office/drawing/2014/main" id="{AC809289-DFF3-41B8-B807-E8FB920AF86A}"/>
            </a:ext>
          </a:extLst>
        </xdr:cNvPr>
        <xdr:cNvSpPr txBox="1"/>
      </xdr:nvSpPr>
      <xdr:spPr>
        <a:xfrm>
          <a:off x="4673600" y="16950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30480</xdr:rowOff>
    </xdr:from>
    <xdr:to>
      <xdr:col>24</xdr:col>
      <xdr:colOff>152400</xdr:colOff>
      <xdr:row>100</xdr:row>
      <xdr:rowOff>30480</xdr:rowOff>
    </xdr:to>
    <xdr:cxnSp macro="">
      <xdr:nvCxnSpPr>
        <xdr:cNvPr id="405" name="直線コネクタ 404">
          <a:extLst>
            <a:ext uri="{FF2B5EF4-FFF2-40B4-BE49-F238E27FC236}">
              <a16:creationId xmlns:a16="http://schemas.microsoft.com/office/drawing/2014/main" id="{8467D3E8-6D82-46A3-8BAE-F9DC5C6278CF}"/>
            </a:ext>
          </a:extLst>
        </xdr:cNvPr>
        <xdr:cNvCxnSpPr/>
      </xdr:nvCxnSpPr>
      <xdr:spPr>
        <a:xfrm>
          <a:off x="4546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76035</xdr:rowOff>
    </xdr:from>
    <xdr:ext cx="405111" cy="259045"/>
    <xdr:sp macro="" textlink="">
      <xdr:nvSpPr>
        <xdr:cNvPr id="406" name="【港湾・漁港】&#10;有形固定資産減価償却率平均値テキスト">
          <a:extLst>
            <a:ext uri="{FF2B5EF4-FFF2-40B4-BE49-F238E27FC236}">
              <a16:creationId xmlns:a16="http://schemas.microsoft.com/office/drawing/2014/main" id="{6B0F8560-B7D6-434A-996F-2E87BA814EA4}"/>
            </a:ext>
          </a:extLst>
        </xdr:cNvPr>
        <xdr:cNvSpPr txBox="1"/>
      </xdr:nvSpPr>
      <xdr:spPr>
        <a:xfrm>
          <a:off x="4673600" y="179068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53158</xdr:rowOff>
    </xdr:from>
    <xdr:to>
      <xdr:col>24</xdr:col>
      <xdr:colOff>114300</xdr:colOff>
      <xdr:row>105</xdr:row>
      <xdr:rowOff>154758</xdr:rowOff>
    </xdr:to>
    <xdr:sp macro="" textlink="">
      <xdr:nvSpPr>
        <xdr:cNvPr id="407" name="フローチャート: 判断 406">
          <a:extLst>
            <a:ext uri="{FF2B5EF4-FFF2-40B4-BE49-F238E27FC236}">
              <a16:creationId xmlns:a16="http://schemas.microsoft.com/office/drawing/2014/main" id="{4832B084-ED90-42E5-9482-50D47AD45A1A}"/>
            </a:ext>
          </a:extLst>
        </xdr:cNvPr>
        <xdr:cNvSpPr/>
      </xdr:nvSpPr>
      <xdr:spPr>
        <a:xfrm>
          <a:off x="45847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170724</xdr:rowOff>
    </xdr:from>
    <xdr:to>
      <xdr:col>20</xdr:col>
      <xdr:colOff>38100</xdr:colOff>
      <xdr:row>105</xdr:row>
      <xdr:rowOff>100874</xdr:rowOff>
    </xdr:to>
    <xdr:sp macro="" textlink="">
      <xdr:nvSpPr>
        <xdr:cNvPr id="408" name="フローチャート: 判断 407">
          <a:extLst>
            <a:ext uri="{FF2B5EF4-FFF2-40B4-BE49-F238E27FC236}">
              <a16:creationId xmlns:a16="http://schemas.microsoft.com/office/drawing/2014/main" id="{844833E2-FBA1-4ED2-A45F-1539C66F6445}"/>
            </a:ext>
          </a:extLst>
        </xdr:cNvPr>
        <xdr:cNvSpPr/>
      </xdr:nvSpPr>
      <xdr:spPr>
        <a:xfrm>
          <a:off x="3746500" y="1800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156029</xdr:rowOff>
    </xdr:from>
    <xdr:to>
      <xdr:col>15</xdr:col>
      <xdr:colOff>101600</xdr:colOff>
      <xdr:row>105</xdr:row>
      <xdr:rowOff>86179</xdr:rowOff>
    </xdr:to>
    <xdr:sp macro="" textlink="">
      <xdr:nvSpPr>
        <xdr:cNvPr id="409" name="フローチャート: 判断 408">
          <a:extLst>
            <a:ext uri="{FF2B5EF4-FFF2-40B4-BE49-F238E27FC236}">
              <a16:creationId xmlns:a16="http://schemas.microsoft.com/office/drawing/2014/main" id="{FC17FA59-43F0-4681-A6C3-8ACED364F973}"/>
            </a:ext>
          </a:extLst>
        </xdr:cNvPr>
        <xdr:cNvSpPr/>
      </xdr:nvSpPr>
      <xdr:spPr>
        <a:xfrm>
          <a:off x="2857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129902</xdr:rowOff>
    </xdr:from>
    <xdr:to>
      <xdr:col>10</xdr:col>
      <xdr:colOff>165100</xdr:colOff>
      <xdr:row>105</xdr:row>
      <xdr:rowOff>60052</xdr:rowOff>
    </xdr:to>
    <xdr:sp macro="" textlink="">
      <xdr:nvSpPr>
        <xdr:cNvPr id="410" name="フローチャート: 判断 409">
          <a:extLst>
            <a:ext uri="{FF2B5EF4-FFF2-40B4-BE49-F238E27FC236}">
              <a16:creationId xmlns:a16="http://schemas.microsoft.com/office/drawing/2014/main" id="{01A7D065-C6E9-417C-8611-1DBD93CEBD07}"/>
            </a:ext>
          </a:extLst>
        </xdr:cNvPr>
        <xdr:cNvSpPr/>
      </xdr:nvSpPr>
      <xdr:spPr>
        <a:xfrm>
          <a:off x="1968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48261</xdr:rowOff>
    </xdr:from>
    <xdr:to>
      <xdr:col>6</xdr:col>
      <xdr:colOff>38100</xdr:colOff>
      <xdr:row>104</xdr:row>
      <xdr:rowOff>149861</xdr:rowOff>
    </xdr:to>
    <xdr:sp macro="" textlink="">
      <xdr:nvSpPr>
        <xdr:cNvPr id="411" name="フローチャート: 判断 410">
          <a:extLst>
            <a:ext uri="{FF2B5EF4-FFF2-40B4-BE49-F238E27FC236}">
              <a16:creationId xmlns:a16="http://schemas.microsoft.com/office/drawing/2014/main" id="{54188899-C591-4419-B932-629A093E61A0}"/>
            </a:ext>
          </a:extLst>
        </xdr:cNvPr>
        <xdr:cNvSpPr/>
      </xdr:nvSpPr>
      <xdr:spPr>
        <a:xfrm>
          <a:off x="1079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6DE04B3E-BB9D-45CD-BA7B-0B7408D13521}"/>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41CD70A1-9984-4558-854C-D5286E836EAA}"/>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99035259-9517-44E0-B419-6BD365001E29}"/>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FBC5526E-83FC-4ACD-8805-70B99987916E}"/>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EC1FF41F-F850-4ACB-BE00-A8BAF7AFEBF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110308</xdr:rowOff>
    </xdr:from>
    <xdr:to>
      <xdr:col>24</xdr:col>
      <xdr:colOff>114300</xdr:colOff>
      <xdr:row>106</xdr:row>
      <xdr:rowOff>40458</xdr:rowOff>
    </xdr:to>
    <xdr:sp macro="" textlink="">
      <xdr:nvSpPr>
        <xdr:cNvPr id="417" name="楕円 416">
          <a:extLst>
            <a:ext uri="{FF2B5EF4-FFF2-40B4-BE49-F238E27FC236}">
              <a16:creationId xmlns:a16="http://schemas.microsoft.com/office/drawing/2014/main" id="{7CE0604D-BFE4-426A-817B-E34321307044}"/>
            </a:ext>
          </a:extLst>
        </xdr:cNvPr>
        <xdr:cNvSpPr/>
      </xdr:nvSpPr>
      <xdr:spPr>
        <a:xfrm>
          <a:off x="4584700" y="18112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88735</xdr:rowOff>
    </xdr:from>
    <xdr:ext cx="405111" cy="259045"/>
    <xdr:sp macro="" textlink="">
      <xdr:nvSpPr>
        <xdr:cNvPr id="418" name="【港湾・漁港】&#10;有形固定資産減価償却率該当値テキスト">
          <a:extLst>
            <a:ext uri="{FF2B5EF4-FFF2-40B4-BE49-F238E27FC236}">
              <a16:creationId xmlns:a16="http://schemas.microsoft.com/office/drawing/2014/main" id="{8BB6F763-0474-4A4E-835F-B3AD073B2B72}"/>
            </a:ext>
          </a:extLst>
        </xdr:cNvPr>
        <xdr:cNvSpPr txBox="1"/>
      </xdr:nvSpPr>
      <xdr:spPr>
        <a:xfrm>
          <a:off x="4673600" y="18090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84182</xdr:rowOff>
    </xdr:from>
    <xdr:to>
      <xdr:col>20</xdr:col>
      <xdr:colOff>38100</xdr:colOff>
      <xdr:row>106</xdr:row>
      <xdr:rowOff>14332</xdr:rowOff>
    </xdr:to>
    <xdr:sp macro="" textlink="">
      <xdr:nvSpPr>
        <xdr:cNvPr id="419" name="楕円 418">
          <a:extLst>
            <a:ext uri="{FF2B5EF4-FFF2-40B4-BE49-F238E27FC236}">
              <a16:creationId xmlns:a16="http://schemas.microsoft.com/office/drawing/2014/main" id="{644B7D29-DD95-40BF-A259-FBE23E2A4B0F}"/>
            </a:ext>
          </a:extLst>
        </xdr:cNvPr>
        <xdr:cNvSpPr/>
      </xdr:nvSpPr>
      <xdr:spPr>
        <a:xfrm>
          <a:off x="3746500" y="1808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134982</xdr:rowOff>
    </xdr:from>
    <xdr:to>
      <xdr:col>24</xdr:col>
      <xdr:colOff>63500</xdr:colOff>
      <xdr:row>105</xdr:row>
      <xdr:rowOff>161108</xdr:rowOff>
    </xdr:to>
    <xdr:cxnSp macro="">
      <xdr:nvCxnSpPr>
        <xdr:cNvPr id="420" name="直線コネクタ 419">
          <a:extLst>
            <a:ext uri="{FF2B5EF4-FFF2-40B4-BE49-F238E27FC236}">
              <a16:creationId xmlns:a16="http://schemas.microsoft.com/office/drawing/2014/main" id="{0B125D0E-42FE-4683-B943-11A20BCCF526}"/>
            </a:ext>
          </a:extLst>
        </xdr:cNvPr>
        <xdr:cNvCxnSpPr/>
      </xdr:nvCxnSpPr>
      <xdr:spPr>
        <a:xfrm>
          <a:off x="3797300" y="18137232"/>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69487</xdr:rowOff>
    </xdr:from>
    <xdr:to>
      <xdr:col>15</xdr:col>
      <xdr:colOff>101600</xdr:colOff>
      <xdr:row>105</xdr:row>
      <xdr:rowOff>171087</xdr:rowOff>
    </xdr:to>
    <xdr:sp macro="" textlink="">
      <xdr:nvSpPr>
        <xdr:cNvPr id="421" name="楕円 420">
          <a:extLst>
            <a:ext uri="{FF2B5EF4-FFF2-40B4-BE49-F238E27FC236}">
              <a16:creationId xmlns:a16="http://schemas.microsoft.com/office/drawing/2014/main" id="{53CBEF31-D20A-4613-9713-635D9AA99C8B}"/>
            </a:ext>
          </a:extLst>
        </xdr:cNvPr>
        <xdr:cNvSpPr/>
      </xdr:nvSpPr>
      <xdr:spPr>
        <a:xfrm>
          <a:off x="2857500" y="1807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120287</xdr:rowOff>
    </xdr:from>
    <xdr:to>
      <xdr:col>19</xdr:col>
      <xdr:colOff>177800</xdr:colOff>
      <xdr:row>105</xdr:row>
      <xdr:rowOff>134982</xdr:rowOff>
    </xdr:to>
    <xdr:cxnSp macro="">
      <xdr:nvCxnSpPr>
        <xdr:cNvPr id="422" name="直線コネクタ 421">
          <a:extLst>
            <a:ext uri="{FF2B5EF4-FFF2-40B4-BE49-F238E27FC236}">
              <a16:creationId xmlns:a16="http://schemas.microsoft.com/office/drawing/2014/main" id="{12628E47-4284-44A0-94D4-293D83BC7B33}"/>
            </a:ext>
          </a:extLst>
        </xdr:cNvPr>
        <xdr:cNvCxnSpPr/>
      </xdr:nvCxnSpPr>
      <xdr:spPr>
        <a:xfrm>
          <a:off x="2908300" y="18122537"/>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43362</xdr:rowOff>
    </xdr:from>
    <xdr:to>
      <xdr:col>10</xdr:col>
      <xdr:colOff>165100</xdr:colOff>
      <xdr:row>105</xdr:row>
      <xdr:rowOff>144962</xdr:rowOff>
    </xdr:to>
    <xdr:sp macro="" textlink="">
      <xdr:nvSpPr>
        <xdr:cNvPr id="423" name="楕円 422">
          <a:extLst>
            <a:ext uri="{FF2B5EF4-FFF2-40B4-BE49-F238E27FC236}">
              <a16:creationId xmlns:a16="http://schemas.microsoft.com/office/drawing/2014/main" id="{70A11D01-239E-4A92-9A32-CB4A4CB6EA87}"/>
            </a:ext>
          </a:extLst>
        </xdr:cNvPr>
        <xdr:cNvSpPr/>
      </xdr:nvSpPr>
      <xdr:spPr>
        <a:xfrm>
          <a:off x="1968500" y="1804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94162</xdr:rowOff>
    </xdr:from>
    <xdr:to>
      <xdr:col>15</xdr:col>
      <xdr:colOff>50800</xdr:colOff>
      <xdr:row>105</xdr:row>
      <xdr:rowOff>120287</xdr:rowOff>
    </xdr:to>
    <xdr:cxnSp macro="">
      <xdr:nvCxnSpPr>
        <xdr:cNvPr id="424" name="直線コネクタ 423">
          <a:extLst>
            <a:ext uri="{FF2B5EF4-FFF2-40B4-BE49-F238E27FC236}">
              <a16:creationId xmlns:a16="http://schemas.microsoft.com/office/drawing/2014/main" id="{FF455F54-C43F-4079-B4BE-B51297BA46F1}"/>
            </a:ext>
          </a:extLst>
        </xdr:cNvPr>
        <xdr:cNvCxnSpPr/>
      </xdr:nvCxnSpPr>
      <xdr:spPr>
        <a:xfrm>
          <a:off x="2019300" y="18096412"/>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15602</xdr:rowOff>
    </xdr:from>
    <xdr:to>
      <xdr:col>6</xdr:col>
      <xdr:colOff>38100</xdr:colOff>
      <xdr:row>105</xdr:row>
      <xdr:rowOff>117202</xdr:rowOff>
    </xdr:to>
    <xdr:sp macro="" textlink="">
      <xdr:nvSpPr>
        <xdr:cNvPr id="425" name="楕円 424">
          <a:extLst>
            <a:ext uri="{FF2B5EF4-FFF2-40B4-BE49-F238E27FC236}">
              <a16:creationId xmlns:a16="http://schemas.microsoft.com/office/drawing/2014/main" id="{997E64EE-6F31-4F6C-9873-0E4E384C0227}"/>
            </a:ext>
          </a:extLst>
        </xdr:cNvPr>
        <xdr:cNvSpPr/>
      </xdr:nvSpPr>
      <xdr:spPr>
        <a:xfrm>
          <a:off x="1079500" y="1801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66402</xdr:rowOff>
    </xdr:from>
    <xdr:to>
      <xdr:col>10</xdr:col>
      <xdr:colOff>114300</xdr:colOff>
      <xdr:row>105</xdr:row>
      <xdr:rowOff>94162</xdr:rowOff>
    </xdr:to>
    <xdr:cxnSp macro="">
      <xdr:nvCxnSpPr>
        <xdr:cNvPr id="426" name="直線コネクタ 425">
          <a:extLst>
            <a:ext uri="{FF2B5EF4-FFF2-40B4-BE49-F238E27FC236}">
              <a16:creationId xmlns:a16="http://schemas.microsoft.com/office/drawing/2014/main" id="{368E407B-627A-471A-916E-257267603A7A}"/>
            </a:ext>
          </a:extLst>
        </xdr:cNvPr>
        <xdr:cNvCxnSpPr/>
      </xdr:nvCxnSpPr>
      <xdr:spPr>
        <a:xfrm>
          <a:off x="1130300" y="18068652"/>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117401</xdr:rowOff>
    </xdr:from>
    <xdr:ext cx="405111" cy="259045"/>
    <xdr:sp macro="" textlink="">
      <xdr:nvSpPr>
        <xdr:cNvPr id="427" name="n_1aveValue【港湾・漁港】&#10;有形固定資産減価償却率">
          <a:extLst>
            <a:ext uri="{FF2B5EF4-FFF2-40B4-BE49-F238E27FC236}">
              <a16:creationId xmlns:a16="http://schemas.microsoft.com/office/drawing/2014/main" id="{8F5D4307-AACF-4D88-A297-2AC595DF81F2}"/>
            </a:ext>
          </a:extLst>
        </xdr:cNvPr>
        <xdr:cNvSpPr txBox="1"/>
      </xdr:nvSpPr>
      <xdr:spPr>
        <a:xfrm>
          <a:off x="3582044" y="1777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102706</xdr:rowOff>
    </xdr:from>
    <xdr:ext cx="405111" cy="259045"/>
    <xdr:sp macro="" textlink="">
      <xdr:nvSpPr>
        <xdr:cNvPr id="428" name="n_2aveValue【港湾・漁港】&#10;有形固定資産減価償却率">
          <a:extLst>
            <a:ext uri="{FF2B5EF4-FFF2-40B4-BE49-F238E27FC236}">
              <a16:creationId xmlns:a16="http://schemas.microsoft.com/office/drawing/2014/main" id="{C6BD9E72-3B43-47D2-AD28-31A2F062CBF4}"/>
            </a:ext>
          </a:extLst>
        </xdr:cNvPr>
        <xdr:cNvSpPr txBox="1"/>
      </xdr:nvSpPr>
      <xdr:spPr>
        <a:xfrm>
          <a:off x="27057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76579</xdr:rowOff>
    </xdr:from>
    <xdr:ext cx="405111" cy="259045"/>
    <xdr:sp macro="" textlink="">
      <xdr:nvSpPr>
        <xdr:cNvPr id="429" name="n_3aveValue【港湾・漁港】&#10;有形固定資産減価償却率">
          <a:extLst>
            <a:ext uri="{FF2B5EF4-FFF2-40B4-BE49-F238E27FC236}">
              <a16:creationId xmlns:a16="http://schemas.microsoft.com/office/drawing/2014/main" id="{17A1A41A-3AEC-4AB5-8442-72B9B4DC9F9F}"/>
            </a:ext>
          </a:extLst>
        </xdr:cNvPr>
        <xdr:cNvSpPr txBox="1"/>
      </xdr:nvSpPr>
      <xdr:spPr>
        <a:xfrm>
          <a:off x="1816744" y="1773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166388</xdr:rowOff>
    </xdr:from>
    <xdr:ext cx="405111" cy="259045"/>
    <xdr:sp macro="" textlink="">
      <xdr:nvSpPr>
        <xdr:cNvPr id="430" name="n_4aveValue【港湾・漁港】&#10;有形固定資産減価償却率">
          <a:extLst>
            <a:ext uri="{FF2B5EF4-FFF2-40B4-BE49-F238E27FC236}">
              <a16:creationId xmlns:a16="http://schemas.microsoft.com/office/drawing/2014/main" id="{A7E219EA-E316-49B3-A259-DA5A3178B5C6}"/>
            </a:ext>
          </a:extLst>
        </xdr:cNvPr>
        <xdr:cNvSpPr txBox="1"/>
      </xdr:nvSpPr>
      <xdr:spPr>
        <a:xfrm>
          <a:off x="927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5459</xdr:rowOff>
    </xdr:from>
    <xdr:ext cx="405111" cy="259045"/>
    <xdr:sp macro="" textlink="">
      <xdr:nvSpPr>
        <xdr:cNvPr id="431" name="n_1mainValue【港湾・漁港】&#10;有形固定資産減価償却率">
          <a:extLst>
            <a:ext uri="{FF2B5EF4-FFF2-40B4-BE49-F238E27FC236}">
              <a16:creationId xmlns:a16="http://schemas.microsoft.com/office/drawing/2014/main" id="{1C76FB13-7CD9-4D7C-BD4B-0F951EED839F}"/>
            </a:ext>
          </a:extLst>
        </xdr:cNvPr>
        <xdr:cNvSpPr txBox="1"/>
      </xdr:nvSpPr>
      <xdr:spPr>
        <a:xfrm>
          <a:off x="3582044" y="18179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162214</xdr:rowOff>
    </xdr:from>
    <xdr:ext cx="405111" cy="259045"/>
    <xdr:sp macro="" textlink="">
      <xdr:nvSpPr>
        <xdr:cNvPr id="432" name="n_2mainValue【港湾・漁港】&#10;有形固定資産減価償却率">
          <a:extLst>
            <a:ext uri="{FF2B5EF4-FFF2-40B4-BE49-F238E27FC236}">
              <a16:creationId xmlns:a16="http://schemas.microsoft.com/office/drawing/2014/main" id="{5A33924E-F2CE-4506-8A67-0B614BBED50A}"/>
            </a:ext>
          </a:extLst>
        </xdr:cNvPr>
        <xdr:cNvSpPr txBox="1"/>
      </xdr:nvSpPr>
      <xdr:spPr>
        <a:xfrm>
          <a:off x="2705744" y="1816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136089</xdr:rowOff>
    </xdr:from>
    <xdr:ext cx="405111" cy="259045"/>
    <xdr:sp macro="" textlink="">
      <xdr:nvSpPr>
        <xdr:cNvPr id="433" name="n_3mainValue【港湾・漁港】&#10;有形固定資産減価償却率">
          <a:extLst>
            <a:ext uri="{FF2B5EF4-FFF2-40B4-BE49-F238E27FC236}">
              <a16:creationId xmlns:a16="http://schemas.microsoft.com/office/drawing/2014/main" id="{DD5764F5-3BF0-4622-8C6A-5FE955F8B3EC}"/>
            </a:ext>
          </a:extLst>
        </xdr:cNvPr>
        <xdr:cNvSpPr txBox="1"/>
      </xdr:nvSpPr>
      <xdr:spPr>
        <a:xfrm>
          <a:off x="1816744" y="1813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108329</xdr:rowOff>
    </xdr:from>
    <xdr:ext cx="405111" cy="259045"/>
    <xdr:sp macro="" textlink="">
      <xdr:nvSpPr>
        <xdr:cNvPr id="434" name="n_4mainValue【港湾・漁港】&#10;有形固定資産減価償却率">
          <a:extLst>
            <a:ext uri="{FF2B5EF4-FFF2-40B4-BE49-F238E27FC236}">
              <a16:creationId xmlns:a16="http://schemas.microsoft.com/office/drawing/2014/main" id="{30CFA515-B1C8-4DA1-825B-15F7284EADFF}"/>
            </a:ext>
          </a:extLst>
        </xdr:cNvPr>
        <xdr:cNvSpPr txBox="1"/>
      </xdr:nvSpPr>
      <xdr:spPr>
        <a:xfrm>
          <a:off x="927744" y="1811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6B491506-8F74-4915-A1B1-3AC0F28F459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0771D81C-304A-4557-8691-10636FF4F973}"/>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CE82765E-C0E9-4538-BB3B-6FC9E5762C5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B125F9BB-E1A2-4B68-9D0B-73574119698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08F48943-8E8D-4DC1-A8DE-F64608211FE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E4B6D0A1-0659-45F1-B2D1-87B8A52ED93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BEDAD26A-A894-4D28-83C0-C565B58E9C2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2E23BFB4-0072-4853-8947-BC674F490011}"/>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865B97C5-0258-40D4-AB33-832EC7F48017}"/>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BD608991-45F4-47C5-8ED6-A853004E63C6}"/>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053BDE38-6635-44DF-8F12-52944EEB9095}"/>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6" name="テキスト ボックス 445">
          <a:extLst>
            <a:ext uri="{FF2B5EF4-FFF2-40B4-BE49-F238E27FC236}">
              <a16:creationId xmlns:a16="http://schemas.microsoft.com/office/drawing/2014/main" id="{DEFDB409-1087-4E33-BA94-BAA4BF6A82A8}"/>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0635EF2A-9436-4AD9-A74E-1B2F6D2A2041}"/>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105</xdr:row>
      <xdr:rowOff>143527</xdr:rowOff>
    </xdr:from>
    <xdr:ext cx="749692" cy="259045"/>
    <xdr:sp macro="" textlink="">
      <xdr:nvSpPr>
        <xdr:cNvPr id="448" name="テキスト ボックス 447">
          <a:extLst>
            <a:ext uri="{FF2B5EF4-FFF2-40B4-BE49-F238E27FC236}">
              <a16:creationId xmlns:a16="http://schemas.microsoft.com/office/drawing/2014/main" id="{15F9A572-C09A-4138-9865-8BD513EA4B59}"/>
            </a:ext>
          </a:extLst>
        </xdr:cNvPr>
        <xdr:cNvSpPr txBox="1"/>
      </xdr:nvSpPr>
      <xdr:spPr>
        <a:xfrm>
          <a:off x="5854308" y="18145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99233E18-E939-44E1-BE26-9D1F0F6464E2}"/>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450" name="テキスト ボックス 449">
          <a:extLst>
            <a:ext uri="{FF2B5EF4-FFF2-40B4-BE49-F238E27FC236}">
              <a16:creationId xmlns:a16="http://schemas.microsoft.com/office/drawing/2014/main" id="{55FC8F09-6EB3-4980-ACF9-C4E85D08F9B4}"/>
            </a:ext>
          </a:extLst>
        </xdr:cNvPr>
        <xdr:cNvSpPr txBox="1"/>
      </xdr:nvSpPr>
      <xdr:spPr>
        <a:xfrm>
          <a:off x="5854308" y="1776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A861C5AA-DDCC-4100-A47B-DB9467C13A6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101</xdr:row>
      <xdr:rowOff>67327</xdr:rowOff>
    </xdr:from>
    <xdr:ext cx="749692" cy="259045"/>
    <xdr:sp macro="" textlink="">
      <xdr:nvSpPr>
        <xdr:cNvPr id="452" name="テキスト ボックス 451">
          <a:extLst>
            <a:ext uri="{FF2B5EF4-FFF2-40B4-BE49-F238E27FC236}">
              <a16:creationId xmlns:a16="http://schemas.microsoft.com/office/drawing/2014/main" id="{76082AB4-AECB-43E6-A3F1-5E1B9D7DE2C6}"/>
            </a:ext>
          </a:extLst>
        </xdr:cNvPr>
        <xdr:cNvSpPr txBox="1"/>
      </xdr:nvSpPr>
      <xdr:spPr>
        <a:xfrm>
          <a:off x="5854308" y="17383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570B9826-FF1B-44FF-8248-C96A0EBF41D2}"/>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99</xdr:row>
      <xdr:rowOff>29227</xdr:rowOff>
    </xdr:from>
    <xdr:ext cx="813813" cy="259045"/>
    <xdr:sp macro="" textlink="">
      <xdr:nvSpPr>
        <xdr:cNvPr id="454" name="テキスト ボックス 453">
          <a:extLst>
            <a:ext uri="{FF2B5EF4-FFF2-40B4-BE49-F238E27FC236}">
              <a16:creationId xmlns:a16="http://schemas.microsoft.com/office/drawing/2014/main" id="{5C36CF32-D4D5-477C-962A-C4891309D8A6}"/>
            </a:ext>
          </a:extLst>
        </xdr:cNvPr>
        <xdr:cNvSpPr txBox="1"/>
      </xdr:nvSpPr>
      <xdr:spPr>
        <a:xfrm>
          <a:off x="5790187" y="17002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AC7BF57A-12D2-4954-9D48-A657CC2CD99F}"/>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96</xdr:row>
      <xdr:rowOff>162577</xdr:rowOff>
    </xdr:from>
    <xdr:ext cx="813813" cy="259045"/>
    <xdr:sp macro="" textlink="">
      <xdr:nvSpPr>
        <xdr:cNvPr id="456" name="テキスト ボックス 455">
          <a:extLst>
            <a:ext uri="{FF2B5EF4-FFF2-40B4-BE49-F238E27FC236}">
              <a16:creationId xmlns:a16="http://schemas.microsoft.com/office/drawing/2014/main" id="{423341FA-2317-4930-AF11-6745278311CC}"/>
            </a:ext>
          </a:extLst>
        </xdr:cNvPr>
        <xdr:cNvSpPr txBox="1"/>
      </xdr:nvSpPr>
      <xdr:spPr>
        <a:xfrm>
          <a:off x="5790187" y="16621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港湾・漁港】&#10;一人当たり有形固定資産（償却資産）額グラフ枠">
          <a:extLst>
            <a:ext uri="{FF2B5EF4-FFF2-40B4-BE49-F238E27FC236}">
              <a16:creationId xmlns:a16="http://schemas.microsoft.com/office/drawing/2014/main" id="{71082140-DF9A-4271-90C3-5127F9854DB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156976</xdr:rowOff>
    </xdr:from>
    <xdr:to>
      <xdr:col>54</xdr:col>
      <xdr:colOff>189865</xdr:colOff>
      <xdr:row>108</xdr:row>
      <xdr:rowOff>152144</xdr:rowOff>
    </xdr:to>
    <xdr:cxnSp macro="">
      <xdr:nvCxnSpPr>
        <xdr:cNvPr id="458" name="直線コネクタ 457">
          <a:extLst>
            <a:ext uri="{FF2B5EF4-FFF2-40B4-BE49-F238E27FC236}">
              <a16:creationId xmlns:a16="http://schemas.microsoft.com/office/drawing/2014/main" id="{7F7E1299-62DD-4537-AB60-46CAC25E6542}"/>
            </a:ext>
          </a:extLst>
        </xdr:cNvPr>
        <xdr:cNvCxnSpPr/>
      </xdr:nvCxnSpPr>
      <xdr:spPr>
        <a:xfrm flipV="1">
          <a:off x="10476865" y="17130526"/>
          <a:ext cx="0" cy="1538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155971</xdr:rowOff>
    </xdr:from>
    <xdr:ext cx="534377" cy="259045"/>
    <xdr:sp macro="" textlink="">
      <xdr:nvSpPr>
        <xdr:cNvPr id="459" name="【港湾・漁港】&#10;一人当たり有形固定資産（償却資産）額最小値テキスト">
          <a:extLst>
            <a:ext uri="{FF2B5EF4-FFF2-40B4-BE49-F238E27FC236}">
              <a16:creationId xmlns:a16="http://schemas.microsoft.com/office/drawing/2014/main" id="{F4481798-A27C-413C-8C76-77E2DB13483C}"/>
            </a:ext>
          </a:extLst>
        </xdr:cNvPr>
        <xdr:cNvSpPr txBox="1"/>
      </xdr:nvSpPr>
      <xdr:spPr>
        <a:xfrm>
          <a:off x="10515600" y="1867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152144</xdr:rowOff>
    </xdr:from>
    <xdr:to>
      <xdr:col>55</xdr:col>
      <xdr:colOff>88900</xdr:colOff>
      <xdr:row>108</xdr:row>
      <xdr:rowOff>152144</xdr:rowOff>
    </xdr:to>
    <xdr:cxnSp macro="">
      <xdr:nvCxnSpPr>
        <xdr:cNvPr id="460" name="直線コネクタ 459">
          <a:extLst>
            <a:ext uri="{FF2B5EF4-FFF2-40B4-BE49-F238E27FC236}">
              <a16:creationId xmlns:a16="http://schemas.microsoft.com/office/drawing/2014/main" id="{ADDF08CA-D439-4551-BF65-29A4A85F12DE}"/>
            </a:ext>
          </a:extLst>
        </xdr:cNvPr>
        <xdr:cNvCxnSpPr/>
      </xdr:nvCxnSpPr>
      <xdr:spPr>
        <a:xfrm>
          <a:off x="10388600" y="18668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103653</xdr:rowOff>
    </xdr:from>
    <xdr:ext cx="819455" cy="259045"/>
    <xdr:sp macro="" textlink="">
      <xdr:nvSpPr>
        <xdr:cNvPr id="461" name="【港湾・漁港】&#10;一人当たり有形固定資産（償却資産）額最大値テキスト">
          <a:extLst>
            <a:ext uri="{FF2B5EF4-FFF2-40B4-BE49-F238E27FC236}">
              <a16:creationId xmlns:a16="http://schemas.microsoft.com/office/drawing/2014/main" id="{9FB43CE1-8D3C-4377-B7F0-54EAAA3F0A95}"/>
            </a:ext>
          </a:extLst>
        </xdr:cNvPr>
        <xdr:cNvSpPr txBox="1"/>
      </xdr:nvSpPr>
      <xdr:spPr>
        <a:xfrm>
          <a:off x="10515600" y="16905753"/>
          <a:ext cx="81945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121,139,600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156976</xdr:rowOff>
    </xdr:from>
    <xdr:to>
      <xdr:col>55</xdr:col>
      <xdr:colOff>88900</xdr:colOff>
      <xdr:row>99</xdr:row>
      <xdr:rowOff>156976</xdr:rowOff>
    </xdr:to>
    <xdr:cxnSp macro="">
      <xdr:nvCxnSpPr>
        <xdr:cNvPr id="462" name="直線コネクタ 461">
          <a:extLst>
            <a:ext uri="{FF2B5EF4-FFF2-40B4-BE49-F238E27FC236}">
              <a16:creationId xmlns:a16="http://schemas.microsoft.com/office/drawing/2014/main" id="{8B94C50E-6304-40A5-B8CA-F17EF776615C}"/>
            </a:ext>
          </a:extLst>
        </xdr:cNvPr>
        <xdr:cNvCxnSpPr/>
      </xdr:nvCxnSpPr>
      <xdr:spPr>
        <a:xfrm>
          <a:off x="10388600" y="17130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11890</xdr:rowOff>
    </xdr:from>
    <xdr:ext cx="690189" cy="259045"/>
    <xdr:sp macro="" textlink="">
      <xdr:nvSpPr>
        <xdr:cNvPr id="463" name="【港湾・漁港】&#10;一人当たり有形固定資産（償却資産）額平均値テキスト">
          <a:extLst>
            <a:ext uri="{FF2B5EF4-FFF2-40B4-BE49-F238E27FC236}">
              <a16:creationId xmlns:a16="http://schemas.microsoft.com/office/drawing/2014/main" id="{83115D0A-9F21-4FDA-A1BF-0863350AA138}"/>
            </a:ext>
          </a:extLst>
        </xdr:cNvPr>
        <xdr:cNvSpPr txBox="1"/>
      </xdr:nvSpPr>
      <xdr:spPr>
        <a:xfrm>
          <a:off x="10515600" y="18528490"/>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5,365,148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33463</xdr:rowOff>
    </xdr:from>
    <xdr:to>
      <xdr:col>55</xdr:col>
      <xdr:colOff>50800</xdr:colOff>
      <xdr:row>108</xdr:row>
      <xdr:rowOff>135063</xdr:rowOff>
    </xdr:to>
    <xdr:sp macro="" textlink="">
      <xdr:nvSpPr>
        <xdr:cNvPr id="464" name="フローチャート: 判断 463">
          <a:extLst>
            <a:ext uri="{FF2B5EF4-FFF2-40B4-BE49-F238E27FC236}">
              <a16:creationId xmlns:a16="http://schemas.microsoft.com/office/drawing/2014/main" id="{23C4365C-188D-4FE3-B796-68843A0B9786}"/>
            </a:ext>
          </a:extLst>
        </xdr:cNvPr>
        <xdr:cNvSpPr/>
      </xdr:nvSpPr>
      <xdr:spPr>
        <a:xfrm>
          <a:off x="10426700" y="1855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35733</xdr:rowOff>
    </xdr:from>
    <xdr:to>
      <xdr:col>50</xdr:col>
      <xdr:colOff>165100</xdr:colOff>
      <xdr:row>108</xdr:row>
      <xdr:rowOff>137333</xdr:rowOff>
    </xdr:to>
    <xdr:sp macro="" textlink="">
      <xdr:nvSpPr>
        <xdr:cNvPr id="465" name="フローチャート: 判断 464">
          <a:extLst>
            <a:ext uri="{FF2B5EF4-FFF2-40B4-BE49-F238E27FC236}">
              <a16:creationId xmlns:a16="http://schemas.microsoft.com/office/drawing/2014/main" id="{F961AEDE-6C77-41B3-A68A-0786E4A2FF61}"/>
            </a:ext>
          </a:extLst>
        </xdr:cNvPr>
        <xdr:cNvSpPr/>
      </xdr:nvSpPr>
      <xdr:spPr>
        <a:xfrm>
          <a:off x="9588500" y="18552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38157</xdr:rowOff>
    </xdr:from>
    <xdr:to>
      <xdr:col>46</xdr:col>
      <xdr:colOff>38100</xdr:colOff>
      <xdr:row>108</xdr:row>
      <xdr:rowOff>139757</xdr:rowOff>
    </xdr:to>
    <xdr:sp macro="" textlink="">
      <xdr:nvSpPr>
        <xdr:cNvPr id="466" name="フローチャート: 判断 465">
          <a:extLst>
            <a:ext uri="{FF2B5EF4-FFF2-40B4-BE49-F238E27FC236}">
              <a16:creationId xmlns:a16="http://schemas.microsoft.com/office/drawing/2014/main" id="{88B95C41-A769-4C2D-B2F5-D94D07593691}"/>
            </a:ext>
          </a:extLst>
        </xdr:cNvPr>
        <xdr:cNvSpPr/>
      </xdr:nvSpPr>
      <xdr:spPr>
        <a:xfrm>
          <a:off x="8699500" y="1855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46558</xdr:rowOff>
    </xdr:from>
    <xdr:to>
      <xdr:col>41</xdr:col>
      <xdr:colOff>101600</xdr:colOff>
      <xdr:row>108</xdr:row>
      <xdr:rowOff>148158</xdr:rowOff>
    </xdr:to>
    <xdr:sp macro="" textlink="">
      <xdr:nvSpPr>
        <xdr:cNvPr id="467" name="フローチャート: 判断 466">
          <a:extLst>
            <a:ext uri="{FF2B5EF4-FFF2-40B4-BE49-F238E27FC236}">
              <a16:creationId xmlns:a16="http://schemas.microsoft.com/office/drawing/2014/main" id="{C2404D0A-7F17-4778-BA53-BEE92DBC5AAB}"/>
            </a:ext>
          </a:extLst>
        </xdr:cNvPr>
        <xdr:cNvSpPr/>
      </xdr:nvSpPr>
      <xdr:spPr>
        <a:xfrm>
          <a:off x="7810500" y="18563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61975</xdr:rowOff>
    </xdr:from>
    <xdr:to>
      <xdr:col>36</xdr:col>
      <xdr:colOff>165100</xdr:colOff>
      <xdr:row>108</xdr:row>
      <xdr:rowOff>163575</xdr:rowOff>
    </xdr:to>
    <xdr:sp macro="" textlink="">
      <xdr:nvSpPr>
        <xdr:cNvPr id="468" name="フローチャート: 判断 467">
          <a:extLst>
            <a:ext uri="{FF2B5EF4-FFF2-40B4-BE49-F238E27FC236}">
              <a16:creationId xmlns:a16="http://schemas.microsoft.com/office/drawing/2014/main" id="{39758095-3E84-49CD-882D-43AFC15C9C8B}"/>
            </a:ext>
          </a:extLst>
        </xdr:cNvPr>
        <xdr:cNvSpPr/>
      </xdr:nvSpPr>
      <xdr:spPr>
        <a:xfrm>
          <a:off x="6921500" y="185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6799B2C8-9659-440E-9EE3-6F7660663748}"/>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7AC991D9-3443-4164-972A-5FADE3EB3DE3}"/>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F1C623A4-A2ED-4AEE-8D9B-392CF72A29FB}"/>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1DEB1585-7EA2-4E2C-9E94-150F3B62C8C7}"/>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5E130122-3AF7-4ACC-95D5-D44CDBE5A7BD}"/>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163908</xdr:rowOff>
    </xdr:from>
    <xdr:to>
      <xdr:col>55</xdr:col>
      <xdr:colOff>50800</xdr:colOff>
      <xdr:row>108</xdr:row>
      <xdr:rowOff>94058</xdr:rowOff>
    </xdr:to>
    <xdr:sp macro="" textlink="">
      <xdr:nvSpPr>
        <xdr:cNvPr id="474" name="楕円 473">
          <a:extLst>
            <a:ext uri="{FF2B5EF4-FFF2-40B4-BE49-F238E27FC236}">
              <a16:creationId xmlns:a16="http://schemas.microsoft.com/office/drawing/2014/main" id="{73AE7C3A-8B1B-4E42-BCBF-2C06EF900BBC}"/>
            </a:ext>
          </a:extLst>
        </xdr:cNvPr>
        <xdr:cNvSpPr/>
      </xdr:nvSpPr>
      <xdr:spPr>
        <a:xfrm>
          <a:off x="10426700" y="18509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123285</xdr:rowOff>
    </xdr:from>
    <xdr:ext cx="690189" cy="259045"/>
    <xdr:sp macro="" textlink="">
      <xdr:nvSpPr>
        <xdr:cNvPr id="475" name="【港湾・漁港】&#10;一人当たり有形固定資産（償却資産）額該当値テキスト">
          <a:extLst>
            <a:ext uri="{FF2B5EF4-FFF2-40B4-BE49-F238E27FC236}">
              <a16:creationId xmlns:a16="http://schemas.microsoft.com/office/drawing/2014/main" id="{8A78BBCF-02CE-4F21-9335-72C2993A1B03}"/>
            </a:ext>
          </a:extLst>
        </xdr:cNvPr>
        <xdr:cNvSpPr txBox="1"/>
      </xdr:nvSpPr>
      <xdr:spPr>
        <a:xfrm>
          <a:off x="10515600" y="182969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8,593,849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167714</xdr:rowOff>
    </xdr:from>
    <xdr:to>
      <xdr:col>50</xdr:col>
      <xdr:colOff>165100</xdr:colOff>
      <xdr:row>108</xdr:row>
      <xdr:rowOff>97864</xdr:rowOff>
    </xdr:to>
    <xdr:sp macro="" textlink="">
      <xdr:nvSpPr>
        <xdr:cNvPr id="476" name="楕円 475">
          <a:extLst>
            <a:ext uri="{FF2B5EF4-FFF2-40B4-BE49-F238E27FC236}">
              <a16:creationId xmlns:a16="http://schemas.microsoft.com/office/drawing/2014/main" id="{EB6491E3-19B8-4B07-8703-B31FA124A9A8}"/>
            </a:ext>
          </a:extLst>
        </xdr:cNvPr>
        <xdr:cNvSpPr/>
      </xdr:nvSpPr>
      <xdr:spPr>
        <a:xfrm>
          <a:off x="9588500" y="1851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43258</xdr:rowOff>
    </xdr:from>
    <xdr:to>
      <xdr:col>55</xdr:col>
      <xdr:colOff>0</xdr:colOff>
      <xdr:row>108</xdr:row>
      <xdr:rowOff>47064</xdr:rowOff>
    </xdr:to>
    <xdr:cxnSp macro="">
      <xdr:nvCxnSpPr>
        <xdr:cNvPr id="477" name="直線コネクタ 476">
          <a:extLst>
            <a:ext uri="{FF2B5EF4-FFF2-40B4-BE49-F238E27FC236}">
              <a16:creationId xmlns:a16="http://schemas.microsoft.com/office/drawing/2014/main" id="{5F3C5048-C176-41F6-8EFA-B64EB33CA571}"/>
            </a:ext>
          </a:extLst>
        </xdr:cNvPr>
        <xdr:cNvCxnSpPr/>
      </xdr:nvCxnSpPr>
      <xdr:spPr>
        <a:xfrm flipV="1">
          <a:off x="9639300" y="18559858"/>
          <a:ext cx="838200" cy="3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2739</xdr:rowOff>
    </xdr:from>
    <xdr:to>
      <xdr:col>46</xdr:col>
      <xdr:colOff>38100</xdr:colOff>
      <xdr:row>108</xdr:row>
      <xdr:rowOff>104339</xdr:rowOff>
    </xdr:to>
    <xdr:sp macro="" textlink="">
      <xdr:nvSpPr>
        <xdr:cNvPr id="478" name="楕円 477">
          <a:extLst>
            <a:ext uri="{FF2B5EF4-FFF2-40B4-BE49-F238E27FC236}">
              <a16:creationId xmlns:a16="http://schemas.microsoft.com/office/drawing/2014/main" id="{F3980F93-6241-4200-B417-E1EEBE51BC58}"/>
            </a:ext>
          </a:extLst>
        </xdr:cNvPr>
        <xdr:cNvSpPr/>
      </xdr:nvSpPr>
      <xdr:spPr>
        <a:xfrm>
          <a:off x="8699500" y="1851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47064</xdr:rowOff>
    </xdr:from>
    <xdr:to>
      <xdr:col>50</xdr:col>
      <xdr:colOff>114300</xdr:colOff>
      <xdr:row>108</xdr:row>
      <xdr:rowOff>53539</xdr:rowOff>
    </xdr:to>
    <xdr:cxnSp macro="">
      <xdr:nvCxnSpPr>
        <xdr:cNvPr id="479" name="直線コネクタ 478">
          <a:extLst>
            <a:ext uri="{FF2B5EF4-FFF2-40B4-BE49-F238E27FC236}">
              <a16:creationId xmlns:a16="http://schemas.microsoft.com/office/drawing/2014/main" id="{B30C9F3E-04B4-422C-AFE2-D6C08B48C481}"/>
            </a:ext>
          </a:extLst>
        </xdr:cNvPr>
        <xdr:cNvCxnSpPr/>
      </xdr:nvCxnSpPr>
      <xdr:spPr>
        <a:xfrm flipV="1">
          <a:off x="8750300" y="18563664"/>
          <a:ext cx="889000" cy="6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7291</xdr:rowOff>
    </xdr:from>
    <xdr:to>
      <xdr:col>41</xdr:col>
      <xdr:colOff>101600</xdr:colOff>
      <xdr:row>108</xdr:row>
      <xdr:rowOff>108891</xdr:rowOff>
    </xdr:to>
    <xdr:sp macro="" textlink="">
      <xdr:nvSpPr>
        <xdr:cNvPr id="480" name="楕円 479">
          <a:extLst>
            <a:ext uri="{FF2B5EF4-FFF2-40B4-BE49-F238E27FC236}">
              <a16:creationId xmlns:a16="http://schemas.microsoft.com/office/drawing/2014/main" id="{80F3C21F-1C7B-44DE-A407-AEBC304DE369}"/>
            </a:ext>
          </a:extLst>
        </xdr:cNvPr>
        <xdr:cNvSpPr/>
      </xdr:nvSpPr>
      <xdr:spPr>
        <a:xfrm>
          <a:off x="7810500" y="1852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53539</xdr:rowOff>
    </xdr:from>
    <xdr:to>
      <xdr:col>45</xdr:col>
      <xdr:colOff>177800</xdr:colOff>
      <xdr:row>108</xdr:row>
      <xdr:rowOff>58091</xdr:rowOff>
    </xdr:to>
    <xdr:cxnSp macro="">
      <xdr:nvCxnSpPr>
        <xdr:cNvPr id="481" name="直線コネクタ 480">
          <a:extLst>
            <a:ext uri="{FF2B5EF4-FFF2-40B4-BE49-F238E27FC236}">
              <a16:creationId xmlns:a16="http://schemas.microsoft.com/office/drawing/2014/main" id="{EECD2679-F33B-4F6A-B7CD-52C6CFBC2C84}"/>
            </a:ext>
          </a:extLst>
        </xdr:cNvPr>
        <xdr:cNvCxnSpPr/>
      </xdr:nvCxnSpPr>
      <xdr:spPr>
        <a:xfrm flipV="1">
          <a:off x="7861300" y="18570139"/>
          <a:ext cx="889000" cy="4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10492</xdr:rowOff>
    </xdr:from>
    <xdr:to>
      <xdr:col>36</xdr:col>
      <xdr:colOff>165100</xdr:colOff>
      <xdr:row>108</xdr:row>
      <xdr:rowOff>112092</xdr:rowOff>
    </xdr:to>
    <xdr:sp macro="" textlink="">
      <xdr:nvSpPr>
        <xdr:cNvPr id="482" name="楕円 481">
          <a:extLst>
            <a:ext uri="{FF2B5EF4-FFF2-40B4-BE49-F238E27FC236}">
              <a16:creationId xmlns:a16="http://schemas.microsoft.com/office/drawing/2014/main" id="{2B66D9FE-A958-45FE-87D0-1B390BF89626}"/>
            </a:ext>
          </a:extLst>
        </xdr:cNvPr>
        <xdr:cNvSpPr/>
      </xdr:nvSpPr>
      <xdr:spPr>
        <a:xfrm>
          <a:off x="6921500" y="1852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58091</xdr:rowOff>
    </xdr:from>
    <xdr:to>
      <xdr:col>41</xdr:col>
      <xdr:colOff>50800</xdr:colOff>
      <xdr:row>108</xdr:row>
      <xdr:rowOff>61292</xdr:rowOff>
    </xdr:to>
    <xdr:cxnSp macro="">
      <xdr:nvCxnSpPr>
        <xdr:cNvPr id="483" name="直線コネクタ 482">
          <a:extLst>
            <a:ext uri="{FF2B5EF4-FFF2-40B4-BE49-F238E27FC236}">
              <a16:creationId xmlns:a16="http://schemas.microsoft.com/office/drawing/2014/main" id="{F639A73E-FAA9-4D46-8ECB-D0174C6D6778}"/>
            </a:ext>
          </a:extLst>
        </xdr:cNvPr>
        <xdr:cNvCxnSpPr/>
      </xdr:nvCxnSpPr>
      <xdr:spPr>
        <a:xfrm flipV="1">
          <a:off x="6972300" y="18574691"/>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108</xdr:row>
      <xdr:rowOff>128460</xdr:rowOff>
    </xdr:from>
    <xdr:ext cx="690189" cy="259045"/>
    <xdr:sp macro="" textlink="">
      <xdr:nvSpPr>
        <xdr:cNvPr id="484" name="n_1aveValue【港湾・漁港】&#10;一人当たり有形固定資産（償却資産）額">
          <a:extLst>
            <a:ext uri="{FF2B5EF4-FFF2-40B4-BE49-F238E27FC236}">
              <a16:creationId xmlns:a16="http://schemas.microsoft.com/office/drawing/2014/main" id="{1E563EEB-59DA-452E-9EEF-D9BB9C8602E3}"/>
            </a:ext>
          </a:extLst>
        </xdr:cNvPr>
        <xdr:cNvSpPr txBox="1"/>
      </xdr:nvSpPr>
      <xdr:spPr>
        <a:xfrm>
          <a:off x="9281505" y="186450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108</xdr:row>
      <xdr:rowOff>130884</xdr:rowOff>
    </xdr:from>
    <xdr:ext cx="690189" cy="259045"/>
    <xdr:sp macro="" textlink="">
      <xdr:nvSpPr>
        <xdr:cNvPr id="485" name="n_2aveValue【港湾・漁港】&#10;一人当たり有形固定資産（償却資産）額">
          <a:extLst>
            <a:ext uri="{FF2B5EF4-FFF2-40B4-BE49-F238E27FC236}">
              <a16:creationId xmlns:a16="http://schemas.microsoft.com/office/drawing/2014/main" id="{6E4434F7-D975-4CE0-A473-2B5C78D0A4F1}"/>
            </a:ext>
          </a:extLst>
        </xdr:cNvPr>
        <xdr:cNvSpPr txBox="1"/>
      </xdr:nvSpPr>
      <xdr:spPr>
        <a:xfrm>
          <a:off x="8405205" y="186474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4,995,470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108</xdr:row>
      <xdr:rowOff>139285</xdr:rowOff>
    </xdr:from>
    <xdr:ext cx="690189" cy="259045"/>
    <xdr:sp macro="" textlink="">
      <xdr:nvSpPr>
        <xdr:cNvPr id="486" name="n_3aveValue【港湾・漁港】&#10;一人当たり有形固定資産（償却資産）額">
          <a:extLst>
            <a:ext uri="{FF2B5EF4-FFF2-40B4-BE49-F238E27FC236}">
              <a16:creationId xmlns:a16="http://schemas.microsoft.com/office/drawing/2014/main" id="{A59C42DC-2CF8-4EB3-89D1-1CE6E37F05FA}"/>
            </a:ext>
          </a:extLst>
        </xdr:cNvPr>
        <xdr:cNvSpPr txBox="1"/>
      </xdr:nvSpPr>
      <xdr:spPr>
        <a:xfrm>
          <a:off x="7516205" y="186558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108</xdr:row>
      <xdr:rowOff>154702</xdr:rowOff>
    </xdr:from>
    <xdr:ext cx="690189" cy="259045"/>
    <xdr:sp macro="" textlink="">
      <xdr:nvSpPr>
        <xdr:cNvPr id="487" name="n_4aveValue【港湾・漁港】&#10;一人当たり有形固定資産（償却資産）額">
          <a:extLst>
            <a:ext uri="{FF2B5EF4-FFF2-40B4-BE49-F238E27FC236}">
              <a16:creationId xmlns:a16="http://schemas.microsoft.com/office/drawing/2014/main" id="{CC70BBFC-DC66-4918-B2D2-C2EA9EA46C8D}"/>
            </a:ext>
          </a:extLst>
        </xdr:cNvPr>
        <xdr:cNvSpPr txBox="1"/>
      </xdr:nvSpPr>
      <xdr:spPr>
        <a:xfrm>
          <a:off x="6627205" y="186713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106</xdr:row>
      <xdr:rowOff>114391</xdr:rowOff>
    </xdr:from>
    <xdr:ext cx="690189" cy="259045"/>
    <xdr:sp macro="" textlink="">
      <xdr:nvSpPr>
        <xdr:cNvPr id="488" name="n_1mainValue【港湾・漁港】&#10;一人当たり有形固定資産（償却資産）額">
          <a:extLst>
            <a:ext uri="{FF2B5EF4-FFF2-40B4-BE49-F238E27FC236}">
              <a16:creationId xmlns:a16="http://schemas.microsoft.com/office/drawing/2014/main" id="{3AF02DA8-5F44-47A8-A001-E687BB484DA5}"/>
            </a:ext>
          </a:extLst>
        </xdr:cNvPr>
        <xdr:cNvSpPr txBox="1"/>
      </xdr:nvSpPr>
      <xdr:spPr>
        <a:xfrm>
          <a:off x="9281505" y="182880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106</xdr:row>
      <xdr:rowOff>120866</xdr:rowOff>
    </xdr:from>
    <xdr:ext cx="690189" cy="259045"/>
    <xdr:sp macro="" textlink="">
      <xdr:nvSpPr>
        <xdr:cNvPr id="489" name="n_2mainValue【港湾・漁港】&#10;一人当たり有形固定資産（償却資産）額">
          <a:extLst>
            <a:ext uri="{FF2B5EF4-FFF2-40B4-BE49-F238E27FC236}">
              <a16:creationId xmlns:a16="http://schemas.microsoft.com/office/drawing/2014/main" id="{5617EBD0-BD53-42CC-B2BE-4C51980A859A}"/>
            </a:ext>
          </a:extLst>
        </xdr:cNvPr>
        <xdr:cNvSpPr txBox="1"/>
      </xdr:nvSpPr>
      <xdr:spPr>
        <a:xfrm>
          <a:off x="8405205" y="182945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7,784,264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106</xdr:row>
      <xdr:rowOff>125418</xdr:rowOff>
    </xdr:from>
    <xdr:ext cx="690189" cy="259045"/>
    <xdr:sp macro="" textlink="">
      <xdr:nvSpPr>
        <xdr:cNvPr id="490" name="n_3mainValue【港湾・漁港】&#10;一人当たり有形固定資産（償却資産）額">
          <a:extLst>
            <a:ext uri="{FF2B5EF4-FFF2-40B4-BE49-F238E27FC236}">
              <a16:creationId xmlns:a16="http://schemas.microsoft.com/office/drawing/2014/main" id="{5C72CEC2-A641-4324-A872-37EF69D3F030}"/>
            </a:ext>
          </a:extLst>
        </xdr:cNvPr>
        <xdr:cNvSpPr txBox="1"/>
      </xdr:nvSpPr>
      <xdr:spPr>
        <a:xfrm>
          <a:off x="7516205" y="182991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7,425,879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106</xdr:row>
      <xdr:rowOff>128619</xdr:rowOff>
    </xdr:from>
    <xdr:ext cx="690189" cy="259045"/>
    <xdr:sp macro="" textlink="">
      <xdr:nvSpPr>
        <xdr:cNvPr id="491" name="n_4mainValue【港湾・漁港】&#10;一人当たり有形固定資産（償却資産）額">
          <a:extLst>
            <a:ext uri="{FF2B5EF4-FFF2-40B4-BE49-F238E27FC236}">
              <a16:creationId xmlns:a16="http://schemas.microsoft.com/office/drawing/2014/main" id="{DDA7C41F-9C15-4BBC-ACD1-7BA7AEAE6189}"/>
            </a:ext>
          </a:extLst>
        </xdr:cNvPr>
        <xdr:cNvSpPr txBox="1"/>
      </xdr:nvSpPr>
      <xdr:spPr>
        <a:xfrm>
          <a:off x="6627205" y="183023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11CF0046-0B93-46C4-806D-6B63C0DFFB1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1FD6978B-7C77-4EE5-AC56-0217DBA151B8}"/>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EA89FB15-8ADC-4DE6-A310-54D2730158B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F122C44A-2478-4DD3-92EA-2373127DD55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98E7DA29-21B6-4E1E-9BF9-BA3CE2C35FB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DEC2B4B4-7A59-45B6-B8D0-097D4829986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1206935A-9887-4529-82AE-0D5DC94A8B9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7231930B-4C5B-4149-A1DA-53D1D58C7B46}"/>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500" name="正方形/長方形 499">
          <a:extLst>
            <a:ext uri="{FF2B5EF4-FFF2-40B4-BE49-F238E27FC236}">
              <a16:creationId xmlns:a16="http://schemas.microsoft.com/office/drawing/2014/main" id="{39A032AA-44B0-45C8-B7BE-616CEA6FD159}"/>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1" name="正方形/長方形 500">
          <a:extLst>
            <a:ext uri="{FF2B5EF4-FFF2-40B4-BE49-F238E27FC236}">
              <a16:creationId xmlns:a16="http://schemas.microsoft.com/office/drawing/2014/main" id="{DC7E6650-C066-4D4F-A320-0FD98F11793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2" name="正方形/長方形 501">
          <a:extLst>
            <a:ext uri="{FF2B5EF4-FFF2-40B4-BE49-F238E27FC236}">
              <a16:creationId xmlns:a16="http://schemas.microsoft.com/office/drawing/2014/main" id="{5AA729B5-87D5-4306-B935-B9108C4572E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3" name="正方形/長方形 502">
          <a:extLst>
            <a:ext uri="{FF2B5EF4-FFF2-40B4-BE49-F238E27FC236}">
              <a16:creationId xmlns:a16="http://schemas.microsoft.com/office/drawing/2014/main" id="{792C05D5-F964-4D5A-BC5A-9C47503EC9D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4" name="正方形/長方形 503">
          <a:extLst>
            <a:ext uri="{FF2B5EF4-FFF2-40B4-BE49-F238E27FC236}">
              <a16:creationId xmlns:a16="http://schemas.microsoft.com/office/drawing/2014/main" id="{429D7BE7-4C05-4023-95C1-1E1D5B3A9E0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5" name="正方形/長方形 504">
          <a:extLst>
            <a:ext uri="{FF2B5EF4-FFF2-40B4-BE49-F238E27FC236}">
              <a16:creationId xmlns:a16="http://schemas.microsoft.com/office/drawing/2014/main" id="{8DA8211A-2BE5-4231-99F0-1E9BB3272DF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6" name="正方形/長方形 505">
          <a:extLst>
            <a:ext uri="{FF2B5EF4-FFF2-40B4-BE49-F238E27FC236}">
              <a16:creationId xmlns:a16="http://schemas.microsoft.com/office/drawing/2014/main" id="{3B2592F2-CA87-4540-901F-D3EA16E441A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7" name="正方形/長方形 506">
          <a:extLst>
            <a:ext uri="{FF2B5EF4-FFF2-40B4-BE49-F238E27FC236}">
              <a16:creationId xmlns:a16="http://schemas.microsoft.com/office/drawing/2014/main" id="{899A662C-FDDB-4FE2-AA37-A25EC95A3A8E}"/>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6F1CB47D-4610-47F5-8202-5F50E290B18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A52B3E56-AA26-4BB2-AAB9-F6F230E3D96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48365809-E74B-4FDD-A1DB-2DADB4787E1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6A825D72-8D37-4F0F-A049-925CE63FDAC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9A5FACA5-FC19-4B2F-B243-D7A8AD6F5A8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3E6F0E0B-88D9-4DD6-8097-0C799144F6D6}"/>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0E01F3C9-4E72-470B-B6B0-ECDCEADEDC6C}"/>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37A2F883-9508-467E-A8C4-92E97F35A68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4B6937B6-E3E9-4442-83D9-8BCF1CB2E40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39A3B869-40B2-49BC-99B8-EE03C3ACE09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8" name="テキスト ボックス 517">
          <a:extLst>
            <a:ext uri="{FF2B5EF4-FFF2-40B4-BE49-F238E27FC236}">
              <a16:creationId xmlns:a16="http://schemas.microsoft.com/office/drawing/2014/main" id="{B6566F76-DB18-420E-AB51-C4F13676D13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96E8B8A6-D759-47A1-A09A-1F6D8858AA59}"/>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0" name="テキスト ボックス 519">
          <a:extLst>
            <a:ext uri="{FF2B5EF4-FFF2-40B4-BE49-F238E27FC236}">
              <a16:creationId xmlns:a16="http://schemas.microsoft.com/office/drawing/2014/main" id="{349D63E6-4F68-49D3-8324-AFEC341D26AD}"/>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3D4DDC0E-0F76-4EB9-9F0A-A030FD8C35D1}"/>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95B55A98-68F6-4BF0-B34E-D9BF2C743B9C}"/>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A3230C84-BA62-48F7-83C4-FC2F4B52F55F}"/>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80BD8D2C-A9AB-44C9-9372-F5A127942809}"/>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EC63251F-2D0E-41C3-8E9D-5E100E137FAC}"/>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9E06FB37-2534-4B82-8A20-4BD5A2824E07}"/>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AA883CE7-1DA4-40F7-A586-734309727C8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94D49DB7-4A79-4504-903E-91D4A9179B81}"/>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2B52830F-BA13-43E4-9574-7E68BA4C3266}"/>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0" name="テキスト ボックス 529">
          <a:extLst>
            <a:ext uri="{FF2B5EF4-FFF2-40B4-BE49-F238E27FC236}">
              <a16:creationId xmlns:a16="http://schemas.microsoft.com/office/drawing/2014/main" id="{9D79D93B-19EA-4332-9212-872F2114225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DE3C9F9B-82AB-4F92-9D90-D30D054F1CD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18428A95-3487-4FE7-A64E-410576CD09E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84909</xdr:rowOff>
    </xdr:from>
    <xdr:to>
      <xdr:col>85</xdr:col>
      <xdr:colOff>126364</xdr:colOff>
      <xdr:row>64</xdr:row>
      <xdr:rowOff>130628</xdr:rowOff>
    </xdr:to>
    <xdr:cxnSp macro="">
      <xdr:nvCxnSpPr>
        <xdr:cNvPr id="533" name="直線コネクタ 532">
          <a:extLst>
            <a:ext uri="{FF2B5EF4-FFF2-40B4-BE49-F238E27FC236}">
              <a16:creationId xmlns:a16="http://schemas.microsoft.com/office/drawing/2014/main" id="{549CC977-01C1-4F04-8FCF-F8627184F395}"/>
            </a:ext>
          </a:extLst>
        </xdr:cNvPr>
        <xdr:cNvCxnSpPr/>
      </xdr:nvCxnSpPr>
      <xdr:spPr>
        <a:xfrm flipV="1">
          <a:off x="16318864" y="9686109"/>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4" name="【学校施設】&#10;有形固定資産減価償却率最小値テキスト">
          <a:extLst>
            <a:ext uri="{FF2B5EF4-FFF2-40B4-BE49-F238E27FC236}">
              <a16:creationId xmlns:a16="http://schemas.microsoft.com/office/drawing/2014/main" id="{2460D248-E6F3-4EBE-A401-07FC823D4553}"/>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5" name="直線コネクタ 534">
          <a:extLst>
            <a:ext uri="{FF2B5EF4-FFF2-40B4-BE49-F238E27FC236}">
              <a16:creationId xmlns:a16="http://schemas.microsoft.com/office/drawing/2014/main" id="{F27AFD3D-1186-47D2-8030-58B3BEB408E2}"/>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31586</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C1FFDFD7-27C3-4EA0-A958-77C771B0D846}"/>
            </a:ext>
          </a:extLst>
        </xdr:cNvPr>
        <xdr:cNvSpPr txBox="1"/>
      </xdr:nvSpPr>
      <xdr:spPr>
        <a:xfrm>
          <a:off x="16357600" y="9461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84909</xdr:rowOff>
    </xdr:from>
    <xdr:to>
      <xdr:col>86</xdr:col>
      <xdr:colOff>25400</xdr:colOff>
      <xdr:row>56</xdr:row>
      <xdr:rowOff>84909</xdr:rowOff>
    </xdr:to>
    <xdr:cxnSp macro="">
      <xdr:nvCxnSpPr>
        <xdr:cNvPr id="537" name="直線コネクタ 536">
          <a:extLst>
            <a:ext uri="{FF2B5EF4-FFF2-40B4-BE49-F238E27FC236}">
              <a16:creationId xmlns:a16="http://schemas.microsoft.com/office/drawing/2014/main" id="{E263809A-D30B-4290-A16F-7182C6BE2A9F}"/>
            </a:ext>
          </a:extLst>
        </xdr:cNvPr>
        <xdr:cNvCxnSpPr/>
      </xdr:nvCxnSpPr>
      <xdr:spPr>
        <a:xfrm>
          <a:off x="16230600" y="9686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144797</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20CEE6F7-4652-4A7B-9E40-02ED15E1CE2E}"/>
            </a:ext>
          </a:extLst>
        </xdr:cNvPr>
        <xdr:cNvSpPr txBox="1"/>
      </xdr:nvSpPr>
      <xdr:spPr>
        <a:xfrm>
          <a:off x="16357600" y="1043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166370</xdr:rowOff>
    </xdr:from>
    <xdr:to>
      <xdr:col>85</xdr:col>
      <xdr:colOff>177800</xdr:colOff>
      <xdr:row>61</xdr:row>
      <xdr:rowOff>96520</xdr:rowOff>
    </xdr:to>
    <xdr:sp macro="" textlink="">
      <xdr:nvSpPr>
        <xdr:cNvPr id="539" name="フローチャート: 判断 538">
          <a:extLst>
            <a:ext uri="{FF2B5EF4-FFF2-40B4-BE49-F238E27FC236}">
              <a16:creationId xmlns:a16="http://schemas.microsoft.com/office/drawing/2014/main" id="{D255A10F-E999-4E5B-ADE3-0141E8CBDD08}"/>
            </a:ext>
          </a:extLst>
        </xdr:cNvPr>
        <xdr:cNvSpPr/>
      </xdr:nvSpPr>
      <xdr:spPr>
        <a:xfrm>
          <a:off x="162687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161472</xdr:rowOff>
    </xdr:from>
    <xdr:to>
      <xdr:col>81</xdr:col>
      <xdr:colOff>101600</xdr:colOff>
      <xdr:row>61</xdr:row>
      <xdr:rowOff>91622</xdr:rowOff>
    </xdr:to>
    <xdr:sp macro="" textlink="">
      <xdr:nvSpPr>
        <xdr:cNvPr id="540" name="フローチャート: 判断 539">
          <a:extLst>
            <a:ext uri="{FF2B5EF4-FFF2-40B4-BE49-F238E27FC236}">
              <a16:creationId xmlns:a16="http://schemas.microsoft.com/office/drawing/2014/main" id="{EBC53623-574F-4697-9DB2-614C16EA1E64}"/>
            </a:ext>
          </a:extLst>
        </xdr:cNvPr>
        <xdr:cNvSpPr/>
      </xdr:nvSpPr>
      <xdr:spPr>
        <a:xfrm>
          <a:off x="154305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166370</xdr:rowOff>
    </xdr:from>
    <xdr:to>
      <xdr:col>76</xdr:col>
      <xdr:colOff>165100</xdr:colOff>
      <xdr:row>61</xdr:row>
      <xdr:rowOff>96520</xdr:rowOff>
    </xdr:to>
    <xdr:sp macro="" textlink="">
      <xdr:nvSpPr>
        <xdr:cNvPr id="541" name="フローチャート: 判断 540">
          <a:extLst>
            <a:ext uri="{FF2B5EF4-FFF2-40B4-BE49-F238E27FC236}">
              <a16:creationId xmlns:a16="http://schemas.microsoft.com/office/drawing/2014/main" id="{42E3082A-9EE1-4D4A-A2D4-846722BCBE4D}"/>
            </a:ext>
          </a:extLst>
        </xdr:cNvPr>
        <xdr:cNvSpPr/>
      </xdr:nvSpPr>
      <xdr:spPr>
        <a:xfrm>
          <a:off x="14541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127181</xdr:rowOff>
    </xdr:from>
    <xdr:to>
      <xdr:col>72</xdr:col>
      <xdr:colOff>38100</xdr:colOff>
      <xdr:row>61</xdr:row>
      <xdr:rowOff>57331</xdr:rowOff>
    </xdr:to>
    <xdr:sp macro="" textlink="">
      <xdr:nvSpPr>
        <xdr:cNvPr id="542" name="フローチャート: 判断 541">
          <a:extLst>
            <a:ext uri="{FF2B5EF4-FFF2-40B4-BE49-F238E27FC236}">
              <a16:creationId xmlns:a16="http://schemas.microsoft.com/office/drawing/2014/main" id="{FFB90332-6CE5-4491-A22A-496710ACD009}"/>
            </a:ext>
          </a:extLst>
        </xdr:cNvPr>
        <xdr:cNvSpPr/>
      </xdr:nvSpPr>
      <xdr:spPr>
        <a:xfrm>
          <a:off x="13652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107587</xdr:rowOff>
    </xdr:from>
    <xdr:to>
      <xdr:col>67</xdr:col>
      <xdr:colOff>101600</xdr:colOff>
      <xdr:row>61</xdr:row>
      <xdr:rowOff>37737</xdr:rowOff>
    </xdr:to>
    <xdr:sp macro="" textlink="">
      <xdr:nvSpPr>
        <xdr:cNvPr id="543" name="フローチャート: 判断 542">
          <a:extLst>
            <a:ext uri="{FF2B5EF4-FFF2-40B4-BE49-F238E27FC236}">
              <a16:creationId xmlns:a16="http://schemas.microsoft.com/office/drawing/2014/main" id="{C543B35F-5C60-4421-A451-F17177225993}"/>
            </a:ext>
          </a:extLst>
        </xdr:cNvPr>
        <xdr:cNvSpPr/>
      </xdr:nvSpPr>
      <xdr:spPr>
        <a:xfrm>
          <a:off x="12763500" y="103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21653E8A-774B-48D7-818F-D555587B4E1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C0E4E55B-41BE-4E2A-ABF4-6CD792EDEA76}"/>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EAEE4DEA-C4BD-4AAA-B66B-5D60E5DC84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19230C7D-16CF-4213-A71D-FA73F47355BB}"/>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A1E97E22-B026-4D25-89A1-9CA4FC56D00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148409</xdr:rowOff>
    </xdr:from>
    <xdr:to>
      <xdr:col>85</xdr:col>
      <xdr:colOff>177800</xdr:colOff>
      <xdr:row>60</xdr:row>
      <xdr:rowOff>78559</xdr:rowOff>
    </xdr:to>
    <xdr:sp macro="" textlink="">
      <xdr:nvSpPr>
        <xdr:cNvPr id="549" name="楕円 548">
          <a:extLst>
            <a:ext uri="{FF2B5EF4-FFF2-40B4-BE49-F238E27FC236}">
              <a16:creationId xmlns:a16="http://schemas.microsoft.com/office/drawing/2014/main" id="{E925D203-4335-4E5E-B8DF-1A0871AACC54}"/>
            </a:ext>
          </a:extLst>
        </xdr:cNvPr>
        <xdr:cNvSpPr/>
      </xdr:nvSpPr>
      <xdr:spPr>
        <a:xfrm>
          <a:off x="16268700" y="10263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171286</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45277A8C-D212-47F2-B083-4FD5DA900054}"/>
            </a:ext>
          </a:extLst>
        </xdr:cNvPr>
        <xdr:cNvSpPr txBox="1"/>
      </xdr:nvSpPr>
      <xdr:spPr>
        <a:xfrm>
          <a:off x="16357600" y="10115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132080</xdr:rowOff>
    </xdr:from>
    <xdr:to>
      <xdr:col>81</xdr:col>
      <xdr:colOff>101600</xdr:colOff>
      <xdr:row>60</xdr:row>
      <xdr:rowOff>62230</xdr:rowOff>
    </xdr:to>
    <xdr:sp macro="" textlink="">
      <xdr:nvSpPr>
        <xdr:cNvPr id="551" name="楕円 550">
          <a:extLst>
            <a:ext uri="{FF2B5EF4-FFF2-40B4-BE49-F238E27FC236}">
              <a16:creationId xmlns:a16="http://schemas.microsoft.com/office/drawing/2014/main" id="{4362F9E3-C9AD-4AF4-950B-74A4270B2F04}"/>
            </a:ext>
          </a:extLst>
        </xdr:cNvPr>
        <xdr:cNvSpPr/>
      </xdr:nvSpPr>
      <xdr:spPr>
        <a:xfrm>
          <a:off x="154305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11430</xdr:rowOff>
    </xdr:from>
    <xdr:to>
      <xdr:col>85</xdr:col>
      <xdr:colOff>127000</xdr:colOff>
      <xdr:row>60</xdr:row>
      <xdr:rowOff>27759</xdr:rowOff>
    </xdr:to>
    <xdr:cxnSp macro="">
      <xdr:nvCxnSpPr>
        <xdr:cNvPr id="552" name="直線コネクタ 551">
          <a:extLst>
            <a:ext uri="{FF2B5EF4-FFF2-40B4-BE49-F238E27FC236}">
              <a16:creationId xmlns:a16="http://schemas.microsoft.com/office/drawing/2014/main" id="{F7A6C9D9-BD02-4684-9062-800787EB3F8C}"/>
            </a:ext>
          </a:extLst>
        </xdr:cNvPr>
        <xdr:cNvCxnSpPr/>
      </xdr:nvCxnSpPr>
      <xdr:spPr>
        <a:xfrm>
          <a:off x="15481300" y="10298430"/>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102688</xdr:rowOff>
    </xdr:from>
    <xdr:to>
      <xdr:col>76</xdr:col>
      <xdr:colOff>165100</xdr:colOff>
      <xdr:row>60</xdr:row>
      <xdr:rowOff>32838</xdr:rowOff>
    </xdr:to>
    <xdr:sp macro="" textlink="">
      <xdr:nvSpPr>
        <xdr:cNvPr id="553" name="楕円 552">
          <a:extLst>
            <a:ext uri="{FF2B5EF4-FFF2-40B4-BE49-F238E27FC236}">
              <a16:creationId xmlns:a16="http://schemas.microsoft.com/office/drawing/2014/main" id="{B177C44B-4064-4632-815D-32D90813A309}"/>
            </a:ext>
          </a:extLst>
        </xdr:cNvPr>
        <xdr:cNvSpPr/>
      </xdr:nvSpPr>
      <xdr:spPr>
        <a:xfrm>
          <a:off x="14541500" y="1021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153488</xdr:rowOff>
    </xdr:from>
    <xdr:to>
      <xdr:col>81</xdr:col>
      <xdr:colOff>50800</xdr:colOff>
      <xdr:row>60</xdr:row>
      <xdr:rowOff>11430</xdr:rowOff>
    </xdr:to>
    <xdr:cxnSp macro="">
      <xdr:nvCxnSpPr>
        <xdr:cNvPr id="554" name="直線コネクタ 553">
          <a:extLst>
            <a:ext uri="{FF2B5EF4-FFF2-40B4-BE49-F238E27FC236}">
              <a16:creationId xmlns:a16="http://schemas.microsoft.com/office/drawing/2014/main" id="{9310BC91-0D3C-4D51-8C5C-93AEA7DA36B7}"/>
            </a:ext>
          </a:extLst>
        </xdr:cNvPr>
        <xdr:cNvCxnSpPr/>
      </xdr:nvCxnSpPr>
      <xdr:spPr>
        <a:xfrm>
          <a:off x="14592300" y="10269038"/>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71665</xdr:rowOff>
    </xdr:from>
    <xdr:to>
      <xdr:col>72</xdr:col>
      <xdr:colOff>38100</xdr:colOff>
      <xdr:row>60</xdr:row>
      <xdr:rowOff>1815</xdr:rowOff>
    </xdr:to>
    <xdr:sp macro="" textlink="">
      <xdr:nvSpPr>
        <xdr:cNvPr id="555" name="楕円 554">
          <a:extLst>
            <a:ext uri="{FF2B5EF4-FFF2-40B4-BE49-F238E27FC236}">
              <a16:creationId xmlns:a16="http://schemas.microsoft.com/office/drawing/2014/main" id="{4B202FD1-D014-4F80-94A6-88E029AC97E9}"/>
            </a:ext>
          </a:extLst>
        </xdr:cNvPr>
        <xdr:cNvSpPr/>
      </xdr:nvSpPr>
      <xdr:spPr>
        <a:xfrm>
          <a:off x="13652500" y="1018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122465</xdr:rowOff>
    </xdr:from>
    <xdr:to>
      <xdr:col>76</xdr:col>
      <xdr:colOff>114300</xdr:colOff>
      <xdr:row>59</xdr:row>
      <xdr:rowOff>153488</xdr:rowOff>
    </xdr:to>
    <xdr:cxnSp macro="">
      <xdr:nvCxnSpPr>
        <xdr:cNvPr id="556" name="直線コネクタ 555">
          <a:extLst>
            <a:ext uri="{FF2B5EF4-FFF2-40B4-BE49-F238E27FC236}">
              <a16:creationId xmlns:a16="http://schemas.microsoft.com/office/drawing/2014/main" id="{2D6F10BF-4E6F-4557-8763-2C66F48EE541}"/>
            </a:ext>
          </a:extLst>
        </xdr:cNvPr>
        <xdr:cNvCxnSpPr/>
      </xdr:nvCxnSpPr>
      <xdr:spPr>
        <a:xfrm>
          <a:off x="13703300" y="10238015"/>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29210</xdr:rowOff>
    </xdr:from>
    <xdr:to>
      <xdr:col>67</xdr:col>
      <xdr:colOff>101600</xdr:colOff>
      <xdr:row>59</xdr:row>
      <xdr:rowOff>130810</xdr:rowOff>
    </xdr:to>
    <xdr:sp macro="" textlink="">
      <xdr:nvSpPr>
        <xdr:cNvPr id="557" name="楕円 556">
          <a:extLst>
            <a:ext uri="{FF2B5EF4-FFF2-40B4-BE49-F238E27FC236}">
              <a16:creationId xmlns:a16="http://schemas.microsoft.com/office/drawing/2014/main" id="{46124216-53BE-497D-AC2B-0F7DC672394D}"/>
            </a:ext>
          </a:extLst>
        </xdr:cNvPr>
        <xdr:cNvSpPr/>
      </xdr:nvSpPr>
      <xdr:spPr>
        <a:xfrm>
          <a:off x="127635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80010</xdr:rowOff>
    </xdr:from>
    <xdr:to>
      <xdr:col>71</xdr:col>
      <xdr:colOff>177800</xdr:colOff>
      <xdr:row>59</xdr:row>
      <xdr:rowOff>122465</xdr:rowOff>
    </xdr:to>
    <xdr:cxnSp macro="">
      <xdr:nvCxnSpPr>
        <xdr:cNvPr id="558" name="直線コネクタ 557">
          <a:extLst>
            <a:ext uri="{FF2B5EF4-FFF2-40B4-BE49-F238E27FC236}">
              <a16:creationId xmlns:a16="http://schemas.microsoft.com/office/drawing/2014/main" id="{3EDAE0AE-C783-40C8-8EC2-74A29BE747F3}"/>
            </a:ext>
          </a:extLst>
        </xdr:cNvPr>
        <xdr:cNvCxnSpPr/>
      </xdr:nvCxnSpPr>
      <xdr:spPr>
        <a:xfrm>
          <a:off x="12814300" y="10195560"/>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82749</xdr:rowOff>
    </xdr:from>
    <xdr:ext cx="405111" cy="259045"/>
    <xdr:sp macro="" textlink="">
      <xdr:nvSpPr>
        <xdr:cNvPr id="559" name="n_1aveValue【学校施設】&#10;有形固定資産減価償却率">
          <a:extLst>
            <a:ext uri="{FF2B5EF4-FFF2-40B4-BE49-F238E27FC236}">
              <a16:creationId xmlns:a16="http://schemas.microsoft.com/office/drawing/2014/main" id="{29E53386-4BE3-42D8-9D7F-FD36596C8FBD}"/>
            </a:ext>
          </a:extLst>
        </xdr:cNvPr>
        <xdr:cNvSpPr txBox="1"/>
      </xdr:nvSpPr>
      <xdr:spPr>
        <a:xfrm>
          <a:off x="15266044" y="1054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87647</xdr:rowOff>
    </xdr:from>
    <xdr:ext cx="405111" cy="259045"/>
    <xdr:sp macro="" textlink="">
      <xdr:nvSpPr>
        <xdr:cNvPr id="560" name="n_2aveValue【学校施設】&#10;有形固定資産減価償却率">
          <a:extLst>
            <a:ext uri="{FF2B5EF4-FFF2-40B4-BE49-F238E27FC236}">
              <a16:creationId xmlns:a16="http://schemas.microsoft.com/office/drawing/2014/main" id="{5D44A29C-4B7F-401B-8F52-67A5C44D8B8D}"/>
            </a:ext>
          </a:extLst>
        </xdr:cNvPr>
        <xdr:cNvSpPr txBox="1"/>
      </xdr:nvSpPr>
      <xdr:spPr>
        <a:xfrm>
          <a:off x="14389744"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48458</xdr:rowOff>
    </xdr:from>
    <xdr:ext cx="405111" cy="259045"/>
    <xdr:sp macro="" textlink="">
      <xdr:nvSpPr>
        <xdr:cNvPr id="561" name="n_3aveValue【学校施設】&#10;有形固定資産減価償却率">
          <a:extLst>
            <a:ext uri="{FF2B5EF4-FFF2-40B4-BE49-F238E27FC236}">
              <a16:creationId xmlns:a16="http://schemas.microsoft.com/office/drawing/2014/main" id="{78057740-C22B-44E5-9173-88950C7FA58A}"/>
            </a:ext>
          </a:extLst>
        </xdr:cNvPr>
        <xdr:cNvSpPr txBox="1"/>
      </xdr:nvSpPr>
      <xdr:spPr>
        <a:xfrm>
          <a:off x="13500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28864</xdr:rowOff>
    </xdr:from>
    <xdr:ext cx="405111" cy="259045"/>
    <xdr:sp macro="" textlink="">
      <xdr:nvSpPr>
        <xdr:cNvPr id="562" name="n_4aveValue【学校施設】&#10;有形固定資産減価償却率">
          <a:extLst>
            <a:ext uri="{FF2B5EF4-FFF2-40B4-BE49-F238E27FC236}">
              <a16:creationId xmlns:a16="http://schemas.microsoft.com/office/drawing/2014/main" id="{7A35F63B-0FA2-45BA-B6DA-89D01CAA4324}"/>
            </a:ext>
          </a:extLst>
        </xdr:cNvPr>
        <xdr:cNvSpPr txBox="1"/>
      </xdr:nvSpPr>
      <xdr:spPr>
        <a:xfrm>
          <a:off x="12611744" y="1048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78757</xdr:rowOff>
    </xdr:from>
    <xdr:ext cx="405111" cy="259045"/>
    <xdr:sp macro="" textlink="">
      <xdr:nvSpPr>
        <xdr:cNvPr id="563" name="n_1mainValue【学校施設】&#10;有形固定資産減価償却率">
          <a:extLst>
            <a:ext uri="{FF2B5EF4-FFF2-40B4-BE49-F238E27FC236}">
              <a16:creationId xmlns:a16="http://schemas.microsoft.com/office/drawing/2014/main" id="{072D2A20-D2A9-4626-B3A8-3C9D789A7EFE}"/>
            </a:ext>
          </a:extLst>
        </xdr:cNvPr>
        <xdr:cNvSpPr txBox="1"/>
      </xdr:nvSpPr>
      <xdr:spPr>
        <a:xfrm>
          <a:off x="15266044"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49365</xdr:rowOff>
    </xdr:from>
    <xdr:ext cx="405111" cy="259045"/>
    <xdr:sp macro="" textlink="">
      <xdr:nvSpPr>
        <xdr:cNvPr id="564" name="n_2mainValue【学校施設】&#10;有形固定資産減価償却率">
          <a:extLst>
            <a:ext uri="{FF2B5EF4-FFF2-40B4-BE49-F238E27FC236}">
              <a16:creationId xmlns:a16="http://schemas.microsoft.com/office/drawing/2014/main" id="{195A207A-C95D-4A73-A10B-95CAB873D146}"/>
            </a:ext>
          </a:extLst>
        </xdr:cNvPr>
        <xdr:cNvSpPr txBox="1"/>
      </xdr:nvSpPr>
      <xdr:spPr>
        <a:xfrm>
          <a:off x="14389744" y="999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18342</xdr:rowOff>
    </xdr:from>
    <xdr:ext cx="405111" cy="259045"/>
    <xdr:sp macro="" textlink="">
      <xdr:nvSpPr>
        <xdr:cNvPr id="565" name="n_3mainValue【学校施設】&#10;有形固定資産減価償却率">
          <a:extLst>
            <a:ext uri="{FF2B5EF4-FFF2-40B4-BE49-F238E27FC236}">
              <a16:creationId xmlns:a16="http://schemas.microsoft.com/office/drawing/2014/main" id="{1E43AFBE-4BEC-424A-91D0-7B1A7C902B8A}"/>
            </a:ext>
          </a:extLst>
        </xdr:cNvPr>
        <xdr:cNvSpPr txBox="1"/>
      </xdr:nvSpPr>
      <xdr:spPr>
        <a:xfrm>
          <a:off x="13500744" y="9962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147337</xdr:rowOff>
    </xdr:from>
    <xdr:ext cx="405111" cy="259045"/>
    <xdr:sp macro="" textlink="">
      <xdr:nvSpPr>
        <xdr:cNvPr id="566" name="n_4mainValue【学校施設】&#10;有形固定資産減価償却率">
          <a:extLst>
            <a:ext uri="{FF2B5EF4-FFF2-40B4-BE49-F238E27FC236}">
              <a16:creationId xmlns:a16="http://schemas.microsoft.com/office/drawing/2014/main" id="{4CEEA5AB-8567-4DCA-B189-F7AD63590174}"/>
            </a:ext>
          </a:extLst>
        </xdr:cNvPr>
        <xdr:cNvSpPr txBox="1"/>
      </xdr:nvSpPr>
      <xdr:spPr>
        <a:xfrm>
          <a:off x="12611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70DC0EA0-AA6F-4B62-BFC7-6A927283B7F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C7041563-4785-4CBB-9724-393152CD134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D534FA74-87A8-4B5C-9713-EA03BF2B79F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EC020717-8A85-4729-83D5-D5BC090529D4}"/>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B3A9085E-E1A0-4C4D-951B-ECA34DCE5C6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19467CBD-5417-4855-8A18-7D012332DD0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D11C0058-8A01-469F-A5A2-F016FFB4482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04FB6C72-CABA-4BD3-BB62-DB8AE37FEE6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818BA438-0633-4DCE-8004-8669FF7BAF3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66681E8C-9C21-483A-A69F-A4926A49A9C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577" name="直線コネクタ 576">
          <a:extLst>
            <a:ext uri="{FF2B5EF4-FFF2-40B4-BE49-F238E27FC236}">
              <a16:creationId xmlns:a16="http://schemas.microsoft.com/office/drawing/2014/main" id="{A5949FDC-0A01-4ED5-88E4-97C77DFA54A0}"/>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8" name="テキスト ボックス 577">
          <a:extLst>
            <a:ext uri="{FF2B5EF4-FFF2-40B4-BE49-F238E27FC236}">
              <a16:creationId xmlns:a16="http://schemas.microsoft.com/office/drawing/2014/main" id="{89A191FB-14B2-46DF-BFB4-6FFA1BF150A5}"/>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a:extLst>
            <a:ext uri="{FF2B5EF4-FFF2-40B4-BE49-F238E27FC236}">
              <a16:creationId xmlns:a16="http://schemas.microsoft.com/office/drawing/2014/main" id="{5B650FEC-73D8-4E38-BB33-09774736DB1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80" name="テキスト ボックス 579">
          <a:extLst>
            <a:ext uri="{FF2B5EF4-FFF2-40B4-BE49-F238E27FC236}">
              <a16:creationId xmlns:a16="http://schemas.microsoft.com/office/drawing/2014/main" id="{AA1B5D2B-1C4D-4867-A5BA-957D45A979F4}"/>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1" name="直線コネクタ 580">
          <a:extLst>
            <a:ext uri="{FF2B5EF4-FFF2-40B4-BE49-F238E27FC236}">
              <a16:creationId xmlns:a16="http://schemas.microsoft.com/office/drawing/2014/main" id="{AFF6FD22-23FC-4DA5-A9DC-95A7ACE159A7}"/>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143527</xdr:rowOff>
    </xdr:from>
    <xdr:ext cx="531299" cy="259045"/>
    <xdr:sp macro="" textlink="">
      <xdr:nvSpPr>
        <xdr:cNvPr id="582" name="テキスト ボックス 581">
          <a:extLst>
            <a:ext uri="{FF2B5EF4-FFF2-40B4-BE49-F238E27FC236}">
              <a16:creationId xmlns:a16="http://schemas.microsoft.com/office/drawing/2014/main" id="{863F93E8-DCC2-46E5-829F-40D5533C262C}"/>
            </a:ext>
          </a:extLst>
        </xdr:cNvPr>
        <xdr:cNvSpPr txBox="1"/>
      </xdr:nvSpPr>
      <xdr:spPr>
        <a:xfrm>
          <a:off x="17756701" y="957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a:extLst>
            <a:ext uri="{FF2B5EF4-FFF2-40B4-BE49-F238E27FC236}">
              <a16:creationId xmlns:a16="http://schemas.microsoft.com/office/drawing/2014/main" id="{465595DF-7766-4D3D-BE8B-93A434DC57B7}"/>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4" name="テキスト ボックス 583">
          <a:extLst>
            <a:ext uri="{FF2B5EF4-FFF2-40B4-BE49-F238E27FC236}">
              <a16:creationId xmlns:a16="http://schemas.microsoft.com/office/drawing/2014/main" id="{C0CD9CB2-0D32-4C24-82A9-6E346BAB499B}"/>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学校施設】&#10;一人当たり面積グラフ枠">
          <a:extLst>
            <a:ext uri="{FF2B5EF4-FFF2-40B4-BE49-F238E27FC236}">
              <a16:creationId xmlns:a16="http://schemas.microsoft.com/office/drawing/2014/main" id="{8B310838-8FAE-4AE6-9EE8-5EB7A8E22D8C}"/>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145561</xdr:rowOff>
    </xdr:from>
    <xdr:to>
      <xdr:col>116</xdr:col>
      <xdr:colOff>62864</xdr:colOff>
      <xdr:row>62</xdr:row>
      <xdr:rowOff>151619</xdr:rowOff>
    </xdr:to>
    <xdr:cxnSp macro="">
      <xdr:nvCxnSpPr>
        <xdr:cNvPr id="586" name="直線コネクタ 585">
          <a:extLst>
            <a:ext uri="{FF2B5EF4-FFF2-40B4-BE49-F238E27FC236}">
              <a16:creationId xmlns:a16="http://schemas.microsoft.com/office/drawing/2014/main" id="{B7A10CC0-8D67-43F8-B546-5360FF4C00CC}"/>
            </a:ext>
          </a:extLst>
        </xdr:cNvPr>
        <xdr:cNvCxnSpPr/>
      </xdr:nvCxnSpPr>
      <xdr:spPr>
        <a:xfrm flipV="1">
          <a:off x="22160864" y="9575311"/>
          <a:ext cx="0" cy="1206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155446</xdr:rowOff>
    </xdr:from>
    <xdr:ext cx="469744" cy="259045"/>
    <xdr:sp macro="" textlink="">
      <xdr:nvSpPr>
        <xdr:cNvPr id="587" name="【学校施設】&#10;一人当たり面積最小値テキスト">
          <a:extLst>
            <a:ext uri="{FF2B5EF4-FFF2-40B4-BE49-F238E27FC236}">
              <a16:creationId xmlns:a16="http://schemas.microsoft.com/office/drawing/2014/main" id="{C4173FA0-A72A-4575-802A-135F37597C02}"/>
            </a:ext>
          </a:extLst>
        </xdr:cNvPr>
        <xdr:cNvSpPr txBox="1"/>
      </xdr:nvSpPr>
      <xdr:spPr>
        <a:xfrm>
          <a:off x="22199600" y="10785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151619</xdr:rowOff>
    </xdr:from>
    <xdr:to>
      <xdr:col>116</xdr:col>
      <xdr:colOff>152400</xdr:colOff>
      <xdr:row>62</xdr:row>
      <xdr:rowOff>151619</xdr:rowOff>
    </xdr:to>
    <xdr:cxnSp macro="">
      <xdr:nvCxnSpPr>
        <xdr:cNvPr id="588" name="直線コネクタ 587">
          <a:extLst>
            <a:ext uri="{FF2B5EF4-FFF2-40B4-BE49-F238E27FC236}">
              <a16:creationId xmlns:a16="http://schemas.microsoft.com/office/drawing/2014/main" id="{6F516E9A-ECAD-4AC9-9B06-7A9F999D2DC3}"/>
            </a:ext>
          </a:extLst>
        </xdr:cNvPr>
        <xdr:cNvCxnSpPr/>
      </xdr:nvCxnSpPr>
      <xdr:spPr>
        <a:xfrm>
          <a:off x="22072600" y="10781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92238</xdr:rowOff>
    </xdr:from>
    <xdr:ext cx="534377" cy="259045"/>
    <xdr:sp macro="" textlink="">
      <xdr:nvSpPr>
        <xdr:cNvPr id="589" name="【学校施設】&#10;一人当たり面積最大値テキスト">
          <a:extLst>
            <a:ext uri="{FF2B5EF4-FFF2-40B4-BE49-F238E27FC236}">
              <a16:creationId xmlns:a16="http://schemas.microsoft.com/office/drawing/2014/main" id="{C223EEBB-0128-4B02-95C5-90D819DFF71C}"/>
            </a:ext>
          </a:extLst>
        </xdr:cNvPr>
        <xdr:cNvSpPr txBox="1"/>
      </xdr:nvSpPr>
      <xdr:spPr>
        <a:xfrm>
          <a:off x="22199600" y="9350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145561</xdr:rowOff>
    </xdr:from>
    <xdr:to>
      <xdr:col>116</xdr:col>
      <xdr:colOff>152400</xdr:colOff>
      <xdr:row>55</xdr:row>
      <xdr:rowOff>145561</xdr:rowOff>
    </xdr:to>
    <xdr:cxnSp macro="">
      <xdr:nvCxnSpPr>
        <xdr:cNvPr id="590" name="直線コネクタ 589">
          <a:extLst>
            <a:ext uri="{FF2B5EF4-FFF2-40B4-BE49-F238E27FC236}">
              <a16:creationId xmlns:a16="http://schemas.microsoft.com/office/drawing/2014/main" id="{AE59CEF6-58F4-450C-B03B-A7E353CE5E2A}"/>
            </a:ext>
          </a:extLst>
        </xdr:cNvPr>
        <xdr:cNvCxnSpPr/>
      </xdr:nvCxnSpPr>
      <xdr:spPr>
        <a:xfrm>
          <a:off x="22072600" y="9575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54843</xdr:rowOff>
    </xdr:from>
    <xdr:ext cx="469744" cy="259045"/>
    <xdr:sp macro="" textlink="">
      <xdr:nvSpPr>
        <xdr:cNvPr id="591" name="【学校施設】&#10;一人当たり面積平均値テキスト">
          <a:extLst>
            <a:ext uri="{FF2B5EF4-FFF2-40B4-BE49-F238E27FC236}">
              <a16:creationId xmlns:a16="http://schemas.microsoft.com/office/drawing/2014/main" id="{02474F86-F949-468B-878B-6FBCB34B611A}"/>
            </a:ext>
          </a:extLst>
        </xdr:cNvPr>
        <xdr:cNvSpPr txBox="1"/>
      </xdr:nvSpPr>
      <xdr:spPr>
        <a:xfrm>
          <a:off x="22199600" y="10513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76416</xdr:rowOff>
    </xdr:from>
    <xdr:to>
      <xdr:col>116</xdr:col>
      <xdr:colOff>114300</xdr:colOff>
      <xdr:row>62</xdr:row>
      <xdr:rowOff>6566</xdr:rowOff>
    </xdr:to>
    <xdr:sp macro="" textlink="">
      <xdr:nvSpPr>
        <xdr:cNvPr id="592" name="フローチャート: 判断 591">
          <a:extLst>
            <a:ext uri="{FF2B5EF4-FFF2-40B4-BE49-F238E27FC236}">
              <a16:creationId xmlns:a16="http://schemas.microsoft.com/office/drawing/2014/main" id="{915728F5-9A44-4030-852A-92F4AE69AF36}"/>
            </a:ext>
          </a:extLst>
        </xdr:cNvPr>
        <xdr:cNvSpPr/>
      </xdr:nvSpPr>
      <xdr:spPr>
        <a:xfrm>
          <a:off x="22110700" y="10534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80131</xdr:rowOff>
    </xdr:from>
    <xdr:to>
      <xdr:col>112</xdr:col>
      <xdr:colOff>38100</xdr:colOff>
      <xdr:row>62</xdr:row>
      <xdr:rowOff>10281</xdr:rowOff>
    </xdr:to>
    <xdr:sp macro="" textlink="">
      <xdr:nvSpPr>
        <xdr:cNvPr id="593" name="フローチャート: 判断 592">
          <a:extLst>
            <a:ext uri="{FF2B5EF4-FFF2-40B4-BE49-F238E27FC236}">
              <a16:creationId xmlns:a16="http://schemas.microsoft.com/office/drawing/2014/main" id="{B25F6B15-1C05-4401-AE33-DA43E3C4D396}"/>
            </a:ext>
          </a:extLst>
        </xdr:cNvPr>
        <xdr:cNvSpPr/>
      </xdr:nvSpPr>
      <xdr:spPr>
        <a:xfrm>
          <a:off x="21272500" y="1053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114364</xdr:rowOff>
    </xdr:from>
    <xdr:to>
      <xdr:col>107</xdr:col>
      <xdr:colOff>101600</xdr:colOff>
      <xdr:row>62</xdr:row>
      <xdr:rowOff>44514</xdr:rowOff>
    </xdr:to>
    <xdr:sp macro="" textlink="">
      <xdr:nvSpPr>
        <xdr:cNvPr id="594" name="フローチャート: 判断 593">
          <a:extLst>
            <a:ext uri="{FF2B5EF4-FFF2-40B4-BE49-F238E27FC236}">
              <a16:creationId xmlns:a16="http://schemas.microsoft.com/office/drawing/2014/main" id="{8B138BBC-A7BF-438E-BE9E-3091006284D8}"/>
            </a:ext>
          </a:extLst>
        </xdr:cNvPr>
        <xdr:cNvSpPr/>
      </xdr:nvSpPr>
      <xdr:spPr>
        <a:xfrm>
          <a:off x="20383500" y="1057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122136</xdr:rowOff>
    </xdr:from>
    <xdr:to>
      <xdr:col>102</xdr:col>
      <xdr:colOff>165100</xdr:colOff>
      <xdr:row>62</xdr:row>
      <xdr:rowOff>52286</xdr:rowOff>
    </xdr:to>
    <xdr:sp macro="" textlink="">
      <xdr:nvSpPr>
        <xdr:cNvPr id="595" name="フローチャート: 判断 594">
          <a:extLst>
            <a:ext uri="{FF2B5EF4-FFF2-40B4-BE49-F238E27FC236}">
              <a16:creationId xmlns:a16="http://schemas.microsoft.com/office/drawing/2014/main" id="{42BBA4CE-4371-4C87-9D87-B709189551B0}"/>
            </a:ext>
          </a:extLst>
        </xdr:cNvPr>
        <xdr:cNvSpPr/>
      </xdr:nvSpPr>
      <xdr:spPr>
        <a:xfrm>
          <a:off x="19494500" y="1058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128765</xdr:rowOff>
    </xdr:from>
    <xdr:to>
      <xdr:col>98</xdr:col>
      <xdr:colOff>38100</xdr:colOff>
      <xdr:row>62</xdr:row>
      <xdr:rowOff>58915</xdr:rowOff>
    </xdr:to>
    <xdr:sp macro="" textlink="">
      <xdr:nvSpPr>
        <xdr:cNvPr id="596" name="フローチャート: 判断 595">
          <a:extLst>
            <a:ext uri="{FF2B5EF4-FFF2-40B4-BE49-F238E27FC236}">
              <a16:creationId xmlns:a16="http://schemas.microsoft.com/office/drawing/2014/main" id="{6C334A45-F298-40DD-8149-9C9D771F72D3}"/>
            </a:ext>
          </a:extLst>
        </xdr:cNvPr>
        <xdr:cNvSpPr/>
      </xdr:nvSpPr>
      <xdr:spPr>
        <a:xfrm>
          <a:off x="18605500" y="10587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6A71EADB-A6F0-4120-B7D1-704C2D1429A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A79D5B1F-301E-4CF2-AEE0-4A6334259BE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8C16B594-CBE5-4FFF-966C-EAC7AAE0132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F405F0-D4F5-4175-B6E9-B0AFA3B41AA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79269650-0B57-41A0-90A2-EF8E53CE918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25838</xdr:rowOff>
    </xdr:from>
    <xdr:to>
      <xdr:col>116</xdr:col>
      <xdr:colOff>114300</xdr:colOff>
      <xdr:row>61</xdr:row>
      <xdr:rowOff>127438</xdr:rowOff>
    </xdr:to>
    <xdr:sp macro="" textlink="">
      <xdr:nvSpPr>
        <xdr:cNvPr id="602" name="楕円 601">
          <a:extLst>
            <a:ext uri="{FF2B5EF4-FFF2-40B4-BE49-F238E27FC236}">
              <a16:creationId xmlns:a16="http://schemas.microsoft.com/office/drawing/2014/main" id="{D02A240F-EE46-4FF3-971A-0F094C3E9218}"/>
            </a:ext>
          </a:extLst>
        </xdr:cNvPr>
        <xdr:cNvSpPr/>
      </xdr:nvSpPr>
      <xdr:spPr>
        <a:xfrm>
          <a:off x="22110700" y="1048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48715</xdr:rowOff>
    </xdr:from>
    <xdr:ext cx="469744" cy="259045"/>
    <xdr:sp macro="" textlink="">
      <xdr:nvSpPr>
        <xdr:cNvPr id="603" name="【学校施設】&#10;一人当たり面積該当値テキスト">
          <a:extLst>
            <a:ext uri="{FF2B5EF4-FFF2-40B4-BE49-F238E27FC236}">
              <a16:creationId xmlns:a16="http://schemas.microsoft.com/office/drawing/2014/main" id="{DFA69376-42C9-4ACB-A6A0-FB621A2EA0F9}"/>
            </a:ext>
          </a:extLst>
        </xdr:cNvPr>
        <xdr:cNvSpPr txBox="1"/>
      </xdr:nvSpPr>
      <xdr:spPr>
        <a:xfrm>
          <a:off x="22199600" y="10335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37097</xdr:rowOff>
    </xdr:from>
    <xdr:to>
      <xdr:col>112</xdr:col>
      <xdr:colOff>38100</xdr:colOff>
      <xdr:row>61</xdr:row>
      <xdr:rowOff>138697</xdr:rowOff>
    </xdr:to>
    <xdr:sp macro="" textlink="">
      <xdr:nvSpPr>
        <xdr:cNvPr id="604" name="楕円 603">
          <a:extLst>
            <a:ext uri="{FF2B5EF4-FFF2-40B4-BE49-F238E27FC236}">
              <a16:creationId xmlns:a16="http://schemas.microsoft.com/office/drawing/2014/main" id="{FF1332F7-D285-4F3F-933D-7AAB8819C629}"/>
            </a:ext>
          </a:extLst>
        </xdr:cNvPr>
        <xdr:cNvSpPr/>
      </xdr:nvSpPr>
      <xdr:spPr>
        <a:xfrm>
          <a:off x="21272500" y="10495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76638</xdr:rowOff>
    </xdr:from>
    <xdr:to>
      <xdr:col>116</xdr:col>
      <xdr:colOff>63500</xdr:colOff>
      <xdr:row>61</xdr:row>
      <xdr:rowOff>87897</xdr:rowOff>
    </xdr:to>
    <xdr:cxnSp macro="">
      <xdr:nvCxnSpPr>
        <xdr:cNvPr id="605" name="直線コネクタ 604">
          <a:extLst>
            <a:ext uri="{FF2B5EF4-FFF2-40B4-BE49-F238E27FC236}">
              <a16:creationId xmlns:a16="http://schemas.microsoft.com/office/drawing/2014/main" id="{E8F9EDE5-A64F-4994-8A56-037282DAB1C7}"/>
            </a:ext>
          </a:extLst>
        </xdr:cNvPr>
        <xdr:cNvCxnSpPr/>
      </xdr:nvCxnSpPr>
      <xdr:spPr>
        <a:xfrm flipV="1">
          <a:off x="21323300" y="10535088"/>
          <a:ext cx="838200" cy="11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48127</xdr:rowOff>
    </xdr:from>
    <xdr:to>
      <xdr:col>107</xdr:col>
      <xdr:colOff>101600</xdr:colOff>
      <xdr:row>61</xdr:row>
      <xdr:rowOff>149727</xdr:rowOff>
    </xdr:to>
    <xdr:sp macro="" textlink="">
      <xdr:nvSpPr>
        <xdr:cNvPr id="606" name="楕円 605">
          <a:extLst>
            <a:ext uri="{FF2B5EF4-FFF2-40B4-BE49-F238E27FC236}">
              <a16:creationId xmlns:a16="http://schemas.microsoft.com/office/drawing/2014/main" id="{0E9FECC9-8AEF-4392-A8DD-38952EF1414B}"/>
            </a:ext>
          </a:extLst>
        </xdr:cNvPr>
        <xdr:cNvSpPr/>
      </xdr:nvSpPr>
      <xdr:spPr>
        <a:xfrm>
          <a:off x="20383500" y="1050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87897</xdr:rowOff>
    </xdr:from>
    <xdr:to>
      <xdr:col>111</xdr:col>
      <xdr:colOff>177800</xdr:colOff>
      <xdr:row>61</xdr:row>
      <xdr:rowOff>98927</xdr:rowOff>
    </xdr:to>
    <xdr:cxnSp macro="">
      <xdr:nvCxnSpPr>
        <xdr:cNvPr id="607" name="直線コネクタ 606">
          <a:extLst>
            <a:ext uri="{FF2B5EF4-FFF2-40B4-BE49-F238E27FC236}">
              <a16:creationId xmlns:a16="http://schemas.microsoft.com/office/drawing/2014/main" id="{D1A17E9D-6667-40B9-99B9-A7D390EED194}"/>
            </a:ext>
          </a:extLst>
        </xdr:cNvPr>
        <xdr:cNvCxnSpPr/>
      </xdr:nvCxnSpPr>
      <xdr:spPr>
        <a:xfrm flipV="1">
          <a:off x="20434300" y="10546347"/>
          <a:ext cx="889000" cy="11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60243</xdr:rowOff>
    </xdr:from>
    <xdr:to>
      <xdr:col>102</xdr:col>
      <xdr:colOff>165100</xdr:colOff>
      <xdr:row>61</xdr:row>
      <xdr:rowOff>161843</xdr:rowOff>
    </xdr:to>
    <xdr:sp macro="" textlink="">
      <xdr:nvSpPr>
        <xdr:cNvPr id="608" name="楕円 607">
          <a:extLst>
            <a:ext uri="{FF2B5EF4-FFF2-40B4-BE49-F238E27FC236}">
              <a16:creationId xmlns:a16="http://schemas.microsoft.com/office/drawing/2014/main" id="{AE14E2E8-44F2-4B5D-9BF8-B4EBC0D844D3}"/>
            </a:ext>
          </a:extLst>
        </xdr:cNvPr>
        <xdr:cNvSpPr/>
      </xdr:nvSpPr>
      <xdr:spPr>
        <a:xfrm>
          <a:off x="19494500" y="1051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98927</xdr:rowOff>
    </xdr:from>
    <xdr:to>
      <xdr:col>107</xdr:col>
      <xdr:colOff>50800</xdr:colOff>
      <xdr:row>61</xdr:row>
      <xdr:rowOff>111043</xdr:rowOff>
    </xdr:to>
    <xdr:cxnSp macro="">
      <xdr:nvCxnSpPr>
        <xdr:cNvPr id="609" name="直線コネクタ 608">
          <a:extLst>
            <a:ext uri="{FF2B5EF4-FFF2-40B4-BE49-F238E27FC236}">
              <a16:creationId xmlns:a16="http://schemas.microsoft.com/office/drawing/2014/main" id="{7CED3906-0B7E-4229-A4B7-39F12511970A}"/>
            </a:ext>
          </a:extLst>
        </xdr:cNvPr>
        <xdr:cNvCxnSpPr/>
      </xdr:nvCxnSpPr>
      <xdr:spPr>
        <a:xfrm flipV="1">
          <a:off x="19545300" y="10557377"/>
          <a:ext cx="889000" cy="12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70072</xdr:rowOff>
    </xdr:from>
    <xdr:to>
      <xdr:col>98</xdr:col>
      <xdr:colOff>38100</xdr:colOff>
      <xdr:row>62</xdr:row>
      <xdr:rowOff>222</xdr:rowOff>
    </xdr:to>
    <xdr:sp macro="" textlink="">
      <xdr:nvSpPr>
        <xdr:cNvPr id="610" name="楕円 609">
          <a:extLst>
            <a:ext uri="{FF2B5EF4-FFF2-40B4-BE49-F238E27FC236}">
              <a16:creationId xmlns:a16="http://schemas.microsoft.com/office/drawing/2014/main" id="{AFC5C7E4-A371-4BD1-B213-781B7BAD27AE}"/>
            </a:ext>
          </a:extLst>
        </xdr:cNvPr>
        <xdr:cNvSpPr/>
      </xdr:nvSpPr>
      <xdr:spPr>
        <a:xfrm>
          <a:off x="18605500" y="1052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111043</xdr:rowOff>
    </xdr:from>
    <xdr:to>
      <xdr:col>102</xdr:col>
      <xdr:colOff>114300</xdr:colOff>
      <xdr:row>61</xdr:row>
      <xdr:rowOff>120872</xdr:rowOff>
    </xdr:to>
    <xdr:cxnSp macro="">
      <xdr:nvCxnSpPr>
        <xdr:cNvPr id="611" name="直線コネクタ 610">
          <a:extLst>
            <a:ext uri="{FF2B5EF4-FFF2-40B4-BE49-F238E27FC236}">
              <a16:creationId xmlns:a16="http://schemas.microsoft.com/office/drawing/2014/main" id="{C40E37F6-3DC1-4ACF-9E37-F5BF197A172E}"/>
            </a:ext>
          </a:extLst>
        </xdr:cNvPr>
        <xdr:cNvCxnSpPr/>
      </xdr:nvCxnSpPr>
      <xdr:spPr>
        <a:xfrm flipV="1">
          <a:off x="18656300" y="10569493"/>
          <a:ext cx="889000" cy="9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1408</xdr:rowOff>
    </xdr:from>
    <xdr:ext cx="469744" cy="259045"/>
    <xdr:sp macro="" textlink="">
      <xdr:nvSpPr>
        <xdr:cNvPr id="612" name="n_1aveValue【学校施設】&#10;一人当たり面積">
          <a:extLst>
            <a:ext uri="{FF2B5EF4-FFF2-40B4-BE49-F238E27FC236}">
              <a16:creationId xmlns:a16="http://schemas.microsoft.com/office/drawing/2014/main" id="{195B80CD-A000-4EEF-9EEF-C8C737F16EB5}"/>
            </a:ext>
          </a:extLst>
        </xdr:cNvPr>
        <xdr:cNvSpPr txBox="1"/>
      </xdr:nvSpPr>
      <xdr:spPr>
        <a:xfrm>
          <a:off x="21075727" y="10631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35641</xdr:rowOff>
    </xdr:from>
    <xdr:ext cx="469744" cy="259045"/>
    <xdr:sp macro="" textlink="">
      <xdr:nvSpPr>
        <xdr:cNvPr id="613" name="n_2aveValue【学校施設】&#10;一人当たり面積">
          <a:extLst>
            <a:ext uri="{FF2B5EF4-FFF2-40B4-BE49-F238E27FC236}">
              <a16:creationId xmlns:a16="http://schemas.microsoft.com/office/drawing/2014/main" id="{09063D22-62FD-45E3-9152-C26EA81FFB30}"/>
            </a:ext>
          </a:extLst>
        </xdr:cNvPr>
        <xdr:cNvSpPr txBox="1"/>
      </xdr:nvSpPr>
      <xdr:spPr>
        <a:xfrm>
          <a:off x="20199427" y="10665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43413</xdr:rowOff>
    </xdr:from>
    <xdr:ext cx="469744" cy="259045"/>
    <xdr:sp macro="" textlink="">
      <xdr:nvSpPr>
        <xdr:cNvPr id="614" name="n_3aveValue【学校施設】&#10;一人当たり面積">
          <a:extLst>
            <a:ext uri="{FF2B5EF4-FFF2-40B4-BE49-F238E27FC236}">
              <a16:creationId xmlns:a16="http://schemas.microsoft.com/office/drawing/2014/main" id="{296EDA91-CB30-4FA1-A11B-A56E1C8CEA73}"/>
            </a:ext>
          </a:extLst>
        </xdr:cNvPr>
        <xdr:cNvSpPr txBox="1"/>
      </xdr:nvSpPr>
      <xdr:spPr>
        <a:xfrm>
          <a:off x="19310427" y="1067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50042</xdr:rowOff>
    </xdr:from>
    <xdr:ext cx="469744" cy="259045"/>
    <xdr:sp macro="" textlink="">
      <xdr:nvSpPr>
        <xdr:cNvPr id="615" name="n_4aveValue【学校施設】&#10;一人当たり面積">
          <a:extLst>
            <a:ext uri="{FF2B5EF4-FFF2-40B4-BE49-F238E27FC236}">
              <a16:creationId xmlns:a16="http://schemas.microsoft.com/office/drawing/2014/main" id="{CB6E818E-9DCF-4E35-9888-ABA0E8EBD8AF}"/>
            </a:ext>
          </a:extLst>
        </xdr:cNvPr>
        <xdr:cNvSpPr txBox="1"/>
      </xdr:nvSpPr>
      <xdr:spPr>
        <a:xfrm>
          <a:off x="18421427" y="1067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155224</xdr:rowOff>
    </xdr:from>
    <xdr:ext cx="469744" cy="259045"/>
    <xdr:sp macro="" textlink="">
      <xdr:nvSpPr>
        <xdr:cNvPr id="616" name="n_1mainValue【学校施設】&#10;一人当たり面積">
          <a:extLst>
            <a:ext uri="{FF2B5EF4-FFF2-40B4-BE49-F238E27FC236}">
              <a16:creationId xmlns:a16="http://schemas.microsoft.com/office/drawing/2014/main" id="{E064879C-C6A2-4632-89EC-EF76E6C4E324}"/>
            </a:ext>
          </a:extLst>
        </xdr:cNvPr>
        <xdr:cNvSpPr txBox="1"/>
      </xdr:nvSpPr>
      <xdr:spPr>
        <a:xfrm>
          <a:off x="21075727" y="1027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166254</xdr:rowOff>
    </xdr:from>
    <xdr:ext cx="469744" cy="259045"/>
    <xdr:sp macro="" textlink="">
      <xdr:nvSpPr>
        <xdr:cNvPr id="617" name="n_2mainValue【学校施設】&#10;一人当たり面積">
          <a:extLst>
            <a:ext uri="{FF2B5EF4-FFF2-40B4-BE49-F238E27FC236}">
              <a16:creationId xmlns:a16="http://schemas.microsoft.com/office/drawing/2014/main" id="{A7478B60-0BEA-4BF3-A45C-F29AE0B89E39}"/>
            </a:ext>
          </a:extLst>
        </xdr:cNvPr>
        <xdr:cNvSpPr txBox="1"/>
      </xdr:nvSpPr>
      <xdr:spPr>
        <a:xfrm>
          <a:off x="20199427" y="10281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6920</xdr:rowOff>
    </xdr:from>
    <xdr:ext cx="469744" cy="259045"/>
    <xdr:sp macro="" textlink="">
      <xdr:nvSpPr>
        <xdr:cNvPr id="618" name="n_3mainValue【学校施設】&#10;一人当たり面積">
          <a:extLst>
            <a:ext uri="{FF2B5EF4-FFF2-40B4-BE49-F238E27FC236}">
              <a16:creationId xmlns:a16="http://schemas.microsoft.com/office/drawing/2014/main" id="{8D3770B3-BDE0-40D3-815E-F6591BA6F266}"/>
            </a:ext>
          </a:extLst>
        </xdr:cNvPr>
        <xdr:cNvSpPr txBox="1"/>
      </xdr:nvSpPr>
      <xdr:spPr>
        <a:xfrm>
          <a:off x="19310427" y="10293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16749</xdr:rowOff>
    </xdr:from>
    <xdr:ext cx="469744" cy="259045"/>
    <xdr:sp macro="" textlink="">
      <xdr:nvSpPr>
        <xdr:cNvPr id="619" name="n_4mainValue【学校施設】&#10;一人当たり面積">
          <a:extLst>
            <a:ext uri="{FF2B5EF4-FFF2-40B4-BE49-F238E27FC236}">
              <a16:creationId xmlns:a16="http://schemas.microsoft.com/office/drawing/2014/main" id="{99A939D4-C1E2-4C1A-83D4-D46ADB8B524F}"/>
            </a:ext>
          </a:extLst>
        </xdr:cNvPr>
        <xdr:cNvSpPr txBox="1"/>
      </xdr:nvSpPr>
      <xdr:spPr>
        <a:xfrm>
          <a:off x="18421427" y="10303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a:extLst>
            <a:ext uri="{FF2B5EF4-FFF2-40B4-BE49-F238E27FC236}">
              <a16:creationId xmlns:a16="http://schemas.microsoft.com/office/drawing/2014/main" id="{85324FD8-BFBD-43F5-A958-42B7C12BCCF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a:extLst>
            <a:ext uri="{FF2B5EF4-FFF2-40B4-BE49-F238E27FC236}">
              <a16:creationId xmlns:a16="http://schemas.microsoft.com/office/drawing/2014/main" id="{0727A189-5FF1-4CC3-B42F-A4CE93C87B61}"/>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a:extLst>
            <a:ext uri="{FF2B5EF4-FFF2-40B4-BE49-F238E27FC236}">
              <a16:creationId xmlns:a16="http://schemas.microsoft.com/office/drawing/2014/main" id="{3B8E7903-6FEC-4D67-BE29-DB527C9226B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a:extLst>
            <a:ext uri="{FF2B5EF4-FFF2-40B4-BE49-F238E27FC236}">
              <a16:creationId xmlns:a16="http://schemas.microsoft.com/office/drawing/2014/main" id="{E234AB57-BA1D-4EBE-9C1B-DB12CFF726E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a:extLst>
            <a:ext uri="{FF2B5EF4-FFF2-40B4-BE49-F238E27FC236}">
              <a16:creationId xmlns:a16="http://schemas.microsoft.com/office/drawing/2014/main" id="{AB01C62C-0F30-45A4-8298-0197943C472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a:extLst>
            <a:ext uri="{FF2B5EF4-FFF2-40B4-BE49-F238E27FC236}">
              <a16:creationId xmlns:a16="http://schemas.microsoft.com/office/drawing/2014/main" id="{655B8505-D4B2-4F02-B268-CB3960CE3B7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a:extLst>
            <a:ext uri="{FF2B5EF4-FFF2-40B4-BE49-F238E27FC236}">
              <a16:creationId xmlns:a16="http://schemas.microsoft.com/office/drawing/2014/main" id="{E66CDC5E-698C-4DF0-9F17-5CB7EC13A356}"/>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a:extLst>
            <a:ext uri="{FF2B5EF4-FFF2-40B4-BE49-F238E27FC236}">
              <a16:creationId xmlns:a16="http://schemas.microsoft.com/office/drawing/2014/main" id="{1EF4378D-64BE-4C36-B2E0-482FFB3B723B}"/>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8" name="正方形/長方形 627">
          <a:extLst>
            <a:ext uri="{FF2B5EF4-FFF2-40B4-BE49-F238E27FC236}">
              <a16:creationId xmlns:a16="http://schemas.microsoft.com/office/drawing/2014/main" id="{4C657096-DEFE-4D11-A8DF-1B76015B281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9" name="正方形/長方形 628">
          <a:extLst>
            <a:ext uri="{FF2B5EF4-FFF2-40B4-BE49-F238E27FC236}">
              <a16:creationId xmlns:a16="http://schemas.microsoft.com/office/drawing/2014/main" id="{A7B744A1-BEFE-4056-AA8A-918247E9F68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0" name="正方形/長方形 629">
          <a:extLst>
            <a:ext uri="{FF2B5EF4-FFF2-40B4-BE49-F238E27FC236}">
              <a16:creationId xmlns:a16="http://schemas.microsoft.com/office/drawing/2014/main" id="{92341E8B-CC0B-44B3-A76B-10579D73526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1" name="正方形/長方形 630">
          <a:extLst>
            <a:ext uri="{FF2B5EF4-FFF2-40B4-BE49-F238E27FC236}">
              <a16:creationId xmlns:a16="http://schemas.microsoft.com/office/drawing/2014/main" id="{3DCAE7E0-FABD-4810-8690-000F81A97E6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2" name="正方形/長方形 631">
          <a:extLst>
            <a:ext uri="{FF2B5EF4-FFF2-40B4-BE49-F238E27FC236}">
              <a16:creationId xmlns:a16="http://schemas.microsoft.com/office/drawing/2014/main" id="{D127E70B-183B-4723-AED1-391F30E46A2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3" name="正方形/長方形 632">
          <a:extLst>
            <a:ext uri="{FF2B5EF4-FFF2-40B4-BE49-F238E27FC236}">
              <a16:creationId xmlns:a16="http://schemas.microsoft.com/office/drawing/2014/main" id="{12B4D8EC-0CC3-4B01-B9CF-97C50F45AA75}"/>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4" name="正方形/長方形 633">
          <a:extLst>
            <a:ext uri="{FF2B5EF4-FFF2-40B4-BE49-F238E27FC236}">
              <a16:creationId xmlns:a16="http://schemas.microsoft.com/office/drawing/2014/main" id="{4C8D1D9F-C8E6-4D9A-82FF-E590D7CB36F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5" name="正方形/長方形 634">
          <a:extLst>
            <a:ext uri="{FF2B5EF4-FFF2-40B4-BE49-F238E27FC236}">
              <a16:creationId xmlns:a16="http://schemas.microsoft.com/office/drawing/2014/main" id="{D7DD822C-77A1-455E-AA32-40350EA4D09F}"/>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6" name="正方形/長方形 635">
          <a:extLst>
            <a:ext uri="{FF2B5EF4-FFF2-40B4-BE49-F238E27FC236}">
              <a16:creationId xmlns:a16="http://schemas.microsoft.com/office/drawing/2014/main" id="{49747A36-7412-40FE-B327-92B3DEF2640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7" name="正方形/長方形 636">
          <a:extLst>
            <a:ext uri="{FF2B5EF4-FFF2-40B4-BE49-F238E27FC236}">
              <a16:creationId xmlns:a16="http://schemas.microsoft.com/office/drawing/2014/main" id="{97368A77-B22D-47CF-BEEB-3B46DAD94DE7}"/>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8" name="正方形/長方形 637">
          <a:extLst>
            <a:ext uri="{FF2B5EF4-FFF2-40B4-BE49-F238E27FC236}">
              <a16:creationId xmlns:a16="http://schemas.microsoft.com/office/drawing/2014/main" id="{733990E1-01A3-4E2E-BD90-96A63510B5E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9" name="正方形/長方形 638">
          <a:extLst>
            <a:ext uri="{FF2B5EF4-FFF2-40B4-BE49-F238E27FC236}">
              <a16:creationId xmlns:a16="http://schemas.microsoft.com/office/drawing/2014/main" id="{043FD538-5E5C-4769-B2CE-B00835C861C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0" name="正方形/長方形 639">
          <a:extLst>
            <a:ext uri="{FF2B5EF4-FFF2-40B4-BE49-F238E27FC236}">
              <a16:creationId xmlns:a16="http://schemas.microsoft.com/office/drawing/2014/main" id="{A1F83344-4494-4C34-849C-28AD58DEBB17}"/>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1" name="正方形/長方形 640">
          <a:extLst>
            <a:ext uri="{FF2B5EF4-FFF2-40B4-BE49-F238E27FC236}">
              <a16:creationId xmlns:a16="http://schemas.microsoft.com/office/drawing/2014/main" id="{B6F05095-A7A4-4A26-9B42-4EC08D556CD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2" name="正方形/長方形 641">
          <a:extLst>
            <a:ext uri="{FF2B5EF4-FFF2-40B4-BE49-F238E27FC236}">
              <a16:creationId xmlns:a16="http://schemas.microsoft.com/office/drawing/2014/main" id="{7D8FCECD-E930-4173-99BB-5848C0B195D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3" name="正方形/長方形 642">
          <a:extLst>
            <a:ext uri="{FF2B5EF4-FFF2-40B4-BE49-F238E27FC236}">
              <a16:creationId xmlns:a16="http://schemas.microsoft.com/office/drawing/2014/main" id="{B4733EC0-621D-4E59-8A77-ECC45542D8F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4" name="テキスト ボックス 643">
          <a:extLst>
            <a:ext uri="{FF2B5EF4-FFF2-40B4-BE49-F238E27FC236}">
              <a16:creationId xmlns:a16="http://schemas.microsoft.com/office/drawing/2014/main" id="{9F62A24D-13CF-4F0E-B01F-242C24AF9E28}"/>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5" name="直線コネクタ 644">
          <a:extLst>
            <a:ext uri="{FF2B5EF4-FFF2-40B4-BE49-F238E27FC236}">
              <a16:creationId xmlns:a16="http://schemas.microsoft.com/office/drawing/2014/main" id="{E7C4D9CE-B614-425C-84AA-276524C1FFA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6" name="テキスト ボックス 645">
          <a:extLst>
            <a:ext uri="{FF2B5EF4-FFF2-40B4-BE49-F238E27FC236}">
              <a16:creationId xmlns:a16="http://schemas.microsoft.com/office/drawing/2014/main" id="{9438043A-07BF-422E-B564-35A0E1D7628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7" name="直線コネクタ 646">
          <a:extLst>
            <a:ext uri="{FF2B5EF4-FFF2-40B4-BE49-F238E27FC236}">
              <a16:creationId xmlns:a16="http://schemas.microsoft.com/office/drawing/2014/main" id="{706CD066-E75F-40D6-B3D7-102BDD50CB72}"/>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8" name="テキスト ボックス 647">
          <a:extLst>
            <a:ext uri="{FF2B5EF4-FFF2-40B4-BE49-F238E27FC236}">
              <a16:creationId xmlns:a16="http://schemas.microsoft.com/office/drawing/2014/main" id="{D80257BB-A4FF-4FA2-B53A-EDE6006C9CA4}"/>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49" name="直線コネクタ 648">
          <a:extLst>
            <a:ext uri="{FF2B5EF4-FFF2-40B4-BE49-F238E27FC236}">
              <a16:creationId xmlns:a16="http://schemas.microsoft.com/office/drawing/2014/main" id="{01E77BF6-D7C2-4F07-B8EC-7ADE42AE0276}"/>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0" name="テキスト ボックス 649">
          <a:extLst>
            <a:ext uri="{FF2B5EF4-FFF2-40B4-BE49-F238E27FC236}">
              <a16:creationId xmlns:a16="http://schemas.microsoft.com/office/drawing/2014/main" id="{04241119-2577-4DE3-A013-E178BE318C2E}"/>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1" name="直線コネクタ 650">
          <a:extLst>
            <a:ext uri="{FF2B5EF4-FFF2-40B4-BE49-F238E27FC236}">
              <a16:creationId xmlns:a16="http://schemas.microsoft.com/office/drawing/2014/main" id="{B7D5ECAB-7D5C-4482-8491-6680016C9D73}"/>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2" name="テキスト ボックス 651">
          <a:extLst>
            <a:ext uri="{FF2B5EF4-FFF2-40B4-BE49-F238E27FC236}">
              <a16:creationId xmlns:a16="http://schemas.microsoft.com/office/drawing/2014/main" id="{875390A3-8448-479C-B517-B714B6E67CF3}"/>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3" name="直線コネクタ 652">
          <a:extLst>
            <a:ext uri="{FF2B5EF4-FFF2-40B4-BE49-F238E27FC236}">
              <a16:creationId xmlns:a16="http://schemas.microsoft.com/office/drawing/2014/main" id="{CD33483C-6F01-48C0-8C98-177D89292DE5}"/>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4" name="テキスト ボックス 653">
          <a:extLst>
            <a:ext uri="{FF2B5EF4-FFF2-40B4-BE49-F238E27FC236}">
              <a16:creationId xmlns:a16="http://schemas.microsoft.com/office/drawing/2014/main" id="{B15CF28C-CEBC-4B04-9A6D-67BE7490E9B8}"/>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5" name="直線コネクタ 654">
          <a:extLst>
            <a:ext uri="{FF2B5EF4-FFF2-40B4-BE49-F238E27FC236}">
              <a16:creationId xmlns:a16="http://schemas.microsoft.com/office/drawing/2014/main" id="{6592B999-6F5F-4FD1-A722-F23265BC8E8D}"/>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6" name="テキスト ボックス 655">
          <a:extLst>
            <a:ext uri="{FF2B5EF4-FFF2-40B4-BE49-F238E27FC236}">
              <a16:creationId xmlns:a16="http://schemas.microsoft.com/office/drawing/2014/main" id="{306DC694-A641-4283-BE1D-C04AF9B04D36}"/>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7" name="直線コネクタ 656">
          <a:extLst>
            <a:ext uri="{FF2B5EF4-FFF2-40B4-BE49-F238E27FC236}">
              <a16:creationId xmlns:a16="http://schemas.microsoft.com/office/drawing/2014/main" id="{4FC77D1A-670F-4E5C-B98B-45C0910264D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8" name="テキスト ボックス 657">
          <a:extLst>
            <a:ext uri="{FF2B5EF4-FFF2-40B4-BE49-F238E27FC236}">
              <a16:creationId xmlns:a16="http://schemas.microsoft.com/office/drawing/2014/main" id="{5D084C67-B1FC-44C2-85DB-D3CBC81D6C23}"/>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59" name="【公民館】&#10;有形固定資産減価償却率グラフ枠">
          <a:extLst>
            <a:ext uri="{FF2B5EF4-FFF2-40B4-BE49-F238E27FC236}">
              <a16:creationId xmlns:a16="http://schemas.microsoft.com/office/drawing/2014/main" id="{187B2560-3DA2-4815-A58D-9D8D7650BB9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49530</xdr:rowOff>
    </xdr:from>
    <xdr:to>
      <xdr:col>85</xdr:col>
      <xdr:colOff>126364</xdr:colOff>
      <xdr:row>108</xdr:row>
      <xdr:rowOff>152400</xdr:rowOff>
    </xdr:to>
    <xdr:cxnSp macro="">
      <xdr:nvCxnSpPr>
        <xdr:cNvPr id="660" name="直線コネクタ 659">
          <a:extLst>
            <a:ext uri="{FF2B5EF4-FFF2-40B4-BE49-F238E27FC236}">
              <a16:creationId xmlns:a16="http://schemas.microsoft.com/office/drawing/2014/main" id="{A07988AA-6714-433B-834E-57C0823CDBA6}"/>
            </a:ext>
          </a:extLst>
        </xdr:cNvPr>
        <xdr:cNvCxnSpPr/>
      </xdr:nvCxnSpPr>
      <xdr:spPr>
        <a:xfrm flipV="1">
          <a:off x="16318864" y="1736598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1" name="【公民館】&#10;有形固定資産減価償却率最小値テキスト">
          <a:extLst>
            <a:ext uri="{FF2B5EF4-FFF2-40B4-BE49-F238E27FC236}">
              <a16:creationId xmlns:a16="http://schemas.microsoft.com/office/drawing/2014/main" id="{A677D33F-075A-4590-9D34-CEC8313EA443}"/>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2" name="直線コネクタ 661">
          <a:extLst>
            <a:ext uri="{FF2B5EF4-FFF2-40B4-BE49-F238E27FC236}">
              <a16:creationId xmlns:a16="http://schemas.microsoft.com/office/drawing/2014/main" id="{187E5FC6-B988-475C-8FB0-40ADF8D0549B}"/>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167657</xdr:rowOff>
    </xdr:from>
    <xdr:ext cx="405111" cy="259045"/>
    <xdr:sp macro="" textlink="">
      <xdr:nvSpPr>
        <xdr:cNvPr id="663" name="【公民館】&#10;有形固定資産減価償却率最大値テキスト">
          <a:extLst>
            <a:ext uri="{FF2B5EF4-FFF2-40B4-BE49-F238E27FC236}">
              <a16:creationId xmlns:a16="http://schemas.microsoft.com/office/drawing/2014/main" id="{53DA5631-2EC8-4B12-B2B8-6B9D54E840EB}"/>
            </a:ext>
          </a:extLst>
        </xdr:cNvPr>
        <xdr:cNvSpPr txBox="1"/>
      </xdr:nvSpPr>
      <xdr:spPr>
        <a:xfrm>
          <a:off x="16357600" y="17141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49530</xdr:rowOff>
    </xdr:from>
    <xdr:to>
      <xdr:col>86</xdr:col>
      <xdr:colOff>25400</xdr:colOff>
      <xdr:row>101</xdr:row>
      <xdr:rowOff>49530</xdr:rowOff>
    </xdr:to>
    <xdr:cxnSp macro="">
      <xdr:nvCxnSpPr>
        <xdr:cNvPr id="664" name="直線コネクタ 663">
          <a:extLst>
            <a:ext uri="{FF2B5EF4-FFF2-40B4-BE49-F238E27FC236}">
              <a16:creationId xmlns:a16="http://schemas.microsoft.com/office/drawing/2014/main" id="{CCB8CEE7-5A84-448A-ACB6-E6703659F5B3}"/>
            </a:ext>
          </a:extLst>
        </xdr:cNvPr>
        <xdr:cNvCxnSpPr/>
      </xdr:nvCxnSpPr>
      <xdr:spPr>
        <a:xfrm>
          <a:off x="16230600" y="1736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112413</xdr:rowOff>
    </xdr:from>
    <xdr:ext cx="405111" cy="259045"/>
    <xdr:sp macro="" textlink="">
      <xdr:nvSpPr>
        <xdr:cNvPr id="665" name="【公民館】&#10;有形固定資産減価償却率平均値テキスト">
          <a:extLst>
            <a:ext uri="{FF2B5EF4-FFF2-40B4-BE49-F238E27FC236}">
              <a16:creationId xmlns:a16="http://schemas.microsoft.com/office/drawing/2014/main" id="{A7BC4783-1745-4FE0-8ECA-4AE617ED1524}"/>
            </a:ext>
          </a:extLst>
        </xdr:cNvPr>
        <xdr:cNvSpPr txBox="1"/>
      </xdr:nvSpPr>
      <xdr:spPr>
        <a:xfrm>
          <a:off x="16357600" y="17943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133986</xdr:rowOff>
    </xdr:from>
    <xdr:to>
      <xdr:col>85</xdr:col>
      <xdr:colOff>177800</xdr:colOff>
      <xdr:row>105</xdr:row>
      <xdr:rowOff>64136</xdr:rowOff>
    </xdr:to>
    <xdr:sp macro="" textlink="">
      <xdr:nvSpPr>
        <xdr:cNvPr id="666" name="フローチャート: 判断 665">
          <a:extLst>
            <a:ext uri="{FF2B5EF4-FFF2-40B4-BE49-F238E27FC236}">
              <a16:creationId xmlns:a16="http://schemas.microsoft.com/office/drawing/2014/main" id="{8A68DD1A-908A-41A7-B415-40D4227BBAF0}"/>
            </a:ext>
          </a:extLst>
        </xdr:cNvPr>
        <xdr:cNvSpPr/>
      </xdr:nvSpPr>
      <xdr:spPr>
        <a:xfrm>
          <a:off x="16268700" y="1796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57786</xdr:rowOff>
    </xdr:from>
    <xdr:to>
      <xdr:col>81</xdr:col>
      <xdr:colOff>101600</xdr:colOff>
      <xdr:row>104</xdr:row>
      <xdr:rowOff>159386</xdr:rowOff>
    </xdr:to>
    <xdr:sp macro="" textlink="">
      <xdr:nvSpPr>
        <xdr:cNvPr id="667" name="フローチャート: 判断 666">
          <a:extLst>
            <a:ext uri="{FF2B5EF4-FFF2-40B4-BE49-F238E27FC236}">
              <a16:creationId xmlns:a16="http://schemas.microsoft.com/office/drawing/2014/main" id="{FCE79A31-741C-45AD-AD69-D6C75E286564}"/>
            </a:ext>
          </a:extLst>
        </xdr:cNvPr>
        <xdr:cNvSpPr/>
      </xdr:nvSpPr>
      <xdr:spPr>
        <a:xfrm>
          <a:off x="15430500" y="1788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4445</xdr:rowOff>
    </xdr:from>
    <xdr:to>
      <xdr:col>76</xdr:col>
      <xdr:colOff>165100</xdr:colOff>
      <xdr:row>105</xdr:row>
      <xdr:rowOff>106045</xdr:rowOff>
    </xdr:to>
    <xdr:sp macro="" textlink="">
      <xdr:nvSpPr>
        <xdr:cNvPr id="668" name="フローチャート: 判断 667">
          <a:extLst>
            <a:ext uri="{FF2B5EF4-FFF2-40B4-BE49-F238E27FC236}">
              <a16:creationId xmlns:a16="http://schemas.microsoft.com/office/drawing/2014/main" id="{039868A9-8781-44FF-A804-8B97277E1007}"/>
            </a:ext>
          </a:extLst>
        </xdr:cNvPr>
        <xdr:cNvSpPr/>
      </xdr:nvSpPr>
      <xdr:spPr>
        <a:xfrm>
          <a:off x="14541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160655</xdr:rowOff>
    </xdr:from>
    <xdr:to>
      <xdr:col>72</xdr:col>
      <xdr:colOff>38100</xdr:colOff>
      <xdr:row>105</xdr:row>
      <xdr:rowOff>90805</xdr:rowOff>
    </xdr:to>
    <xdr:sp macro="" textlink="">
      <xdr:nvSpPr>
        <xdr:cNvPr id="669" name="フローチャート: 判断 668">
          <a:extLst>
            <a:ext uri="{FF2B5EF4-FFF2-40B4-BE49-F238E27FC236}">
              <a16:creationId xmlns:a16="http://schemas.microsoft.com/office/drawing/2014/main" id="{B59D9341-53B5-4C33-8746-CA73F92B8C27}"/>
            </a:ext>
          </a:extLst>
        </xdr:cNvPr>
        <xdr:cNvSpPr/>
      </xdr:nvSpPr>
      <xdr:spPr>
        <a:xfrm>
          <a:off x="13652500" y="1799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52070</xdr:rowOff>
    </xdr:from>
    <xdr:to>
      <xdr:col>67</xdr:col>
      <xdr:colOff>101600</xdr:colOff>
      <xdr:row>105</xdr:row>
      <xdr:rowOff>153670</xdr:rowOff>
    </xdr:to>
    <xdr:sp macro="" textlink="">
      <xdr:nvSpPr>
        <xdr:cNvPr id="670" name="フローチャート: 判断 669">
          <a:extLst>
            <a:ext uri="{FF2B5EF4-FFF2-40B4-BE49-F238E27FC236}">
              <a16:creationId xmlns:a16="http://schemas.microsoft.com/office/drawing/2014/main" id="{64518E38-8A2F-4D63-A11E-52E028F18547}"/>
            </a:ext>
          </a:extLst>
        </xdr:cNvPr>
        <xdr:cNvSpPr/>
      </xdr:nvSpPr>
      <xdr:spPr>
        <a:xfrm>
          <a:off x="12763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4C729EB8-8D05-4F4A-8257-F653A4EC97D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96777372-B470-4884-813F-246833644DF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3F4B8DE8-0CD4-46E2-9E7A-B2ACFD1813AD}"/>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561371ED-1628-4FB5-A52B-74A56CBF4D3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8CDABC5E-A849-4D79-BF56-A032D739438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86361</xdr:rowOff>
    </xdr:from>
    <xdr:to>
      <xdr:col>85</xdr:col>
      <xdr:colOff>177800</xdr:colOff>
      <xdr:row>105</xdr:row>
      <xdr:rowOff>16511</xdr:rowOff>
    </xdr:to>
    <xdr:sp macro="" textlink="">
      <xdr:nvSpPr>
        <xdr:cNvPr id="676" name="楕円 675">
          <a:extLst>
            <a:ext uri="{FF2B5EF4-FFF2-40B4-BE49-F238E27FC236}">
              <a16:creationId xmlns:a16="http://schemas.microsoft.com/office/drawing/2014/main" id="{3539496E-3206-481F-8858-1068B1713F1F}"/>
            </a:ext>
          </a:extLst>
        </xdr:cNvPr>
        <xdr:cNvSpPr/>
      </xdr:nvSpPr>
      <xdr:spPr>
        <a:xfrm>
          <a:off x="16268700" y="1791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109238</xdr:rowOff>
    </xdr:from>
    <xdr:ext cx="405111" cy="259045"/>
    <xdr:sp macro="" textlink="">
      <xdr:nvSpPr>
        <xdr:cNvPr id="677" name="【公民館】&#10;有形固定資産減価償却率該当値テキスト">
          <a:extLst>
            <a:ext uri="{FF2B5EF4-FFF2-40B4-BE49-F238E27FC236}">
              <a16:creationId xmlns:a16="http://schemas.microsoft.com/office/drawing/2014/main" id="{5A522E00-380E-4E64-8B75-E4F1EDEB455C}"/>
            </a:ext>
          </a:extLst>
        </xdr:cNvPr>
        <xdr:cNvSpPr txBox="1"/>
      </xdr:nvSpPr>
      <xdr:spPr>
        <a:xfrm>
          <a:off x="16357600" y="1776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34925</xdr:rowOff>
    </xdr:from>
    <xdr:to>
      <xdr:col>81</xdr:col>
      <xdr:colOff>101600</xdr:colOff>
      <xdr:row>104</xdr:row>
      <xdr:rowOff>136525</xdr:rowOff>
    </xdr:to>
    <xdr:sp macro="" textlink="">
      <xdr:nvSpPr>
        <xdr:cNvPr id="678" name="楕円 677">
          <a:extLst>
            <a:ext uri="{FF2B5EF4-FFF2-40B4-BE49-F238E27FC236}">
              <a16:creationId xmlns:a16="http://schemas.microsoft.com/office/drawing/2014/main" id="{DE37D78C-0DAE-4576-B51C-A8AFC5679B11}"/>
            </a:ext>
          </a:extLst>
        </xdr:cNvPr>
        <xdr:cNvSpPr/>
      </xdr:nvSpPr>
      <xdr:spPr>
        <a:xfrm>
          <a:off x="15430500" y="178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85725</xdr:rowOff>
    </xdr:from>
    <xdr:to>
      <xdr:col>85</xdr:col>
      <xdr:colOff>127000</xdr:colOff>
      <xdr:row>104</xdr:row>
      <xdr:rowOff>137161</xdr:rowOff>
    </xdr:to>
    <xdr:cxnSp macro="">
      <xdr:nvCxnSpPr>
        <xdr:cNvPr id="679" name="直線コネクタ 678">
          <a:extLst>
            <a:ext uri="{FF2B5EF4-FFF2-40B4-BE49-F238E27FC236}">
              <a16:creationId xmlns:a16="http://schemas.microsoft.com/office/drawing/2014/main" id="{0A8171A2-80EA-485E-A2FA-0E30E4657114}"/>
            </a:ext>
          </a:extLst>
        </xdr:cNvPr>
        <xdr:cNvCxnSpPr/>
      </xdr:nvCxnSpPr>
      <xdr:spPr>
        <a:xfrm>
          <a:off x="15481300" y="17916525"/>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154939</xdr:rowOff>
    </xdr:from>
    <xdr:to>
      <xdr:col>76</xdr:col>
      <xdr:colOff>165100</xdr:colOff>
      <xdr:row>104</xdr:row>
      <xdr:rowOff>85089</xdr:rowOff>
    </xdr:to>
    <xdr:sp macro="" textlink="">
      <xdr:nvSpPr>
        <xdr:cNvPr id="680" name="楕円 679">
          <a:extLst>
            <a:ext uri="{FF2B5EF4-FFF2-40B4-BE49-F238E27FC236}">
              <a16:creationId xmlns:a16="http://schemas.microsoft.com/office/drawing/2014/main" id="{CE033E99-9C95-48E7-BFB7-986CBE4F1DAE}"/>
            </a:ext>
          </a:extLst>
        </xdr:cNvPr>
        <xdr:cNvSpPr/>
      </xdr:nvSpPr>
      <xdr:spPr>
        <a:xfrm>
          <a:off x="14541500" y="1781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34289</xdr:rowOff>
    </xdr:from>
    <xdr:to>
      <xdr:col>81</xdr:col>
      <xdr:colOff>50800</xdr:colOff>
      <xdr:row>104</xdr:row>
      <xdr:rowOff>85725</xdr:rowOff>
    </xdr:to>
    <xdr:cxnSp macro="">
      <xdr:nvCxnSpPr>
        <xdr:cNvPr id="681" name="直線コネクタ 680">
          <a:extLst>
            <a:ext uri="{FF2B5EF4-FFF2-40B4-BE49-F238E27FC236}">
              <a16:creationId xmlns:a16="http://schemas.microsoft.com/office/drawing/2014/main" id="{595565F5-16D4-4961-B977-C6D1198E9D5B}"/>
            </a:ext>
          </a:extLst>
        </xdr:cNvPr>
        <xdr:cNvCxnSpPr/>
      </xdr:nvCxnSpPr>
      <xdr:spPr>
        <a:xfrm>
          <a:off x="14592300" y="17865089"/>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132080</xdr:rowOff>
    </xdr:from>
    <xdr:to>
      <xdr:col>72</xdr:col>
      <xdr:colOff>38100</xdr:colOff>
      <xdr:row>104</xdr:row>
      <xdr:rowOff>62230</xdr:rowOff>
    </xdr:to>
    <xdr:sp macro="" textlink="">
      <xdr:nvSpPr>
        <xdr:cNvPr id="682" name="楕円 681">
          <a:extLst>
            <a:ext uri="{FF2B5EF4-FFF2-40B4-BE49-F238E27FC236}">
              <a16:creationId xmlns:a16="http://schemas.microsoft.com/office/drawing/2014/main" id="{089F761D-19DC-44E0-BE64-8371883633A2}"/>
            </a:ext>
          </a:extLst>
        </xdr:cNvPr>
        <xdr:cNvSpPr/>
      </xdr:nvSpPr>
      <xdr:spPr>
        <a:xfrm>
          <a:off x="13652500" y="1779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11430</xdr:rowOff>
    </xdr:from>
    <xdr:to>
      <xdr:col>76</xdr:col>
      <xdr:colOff>114300</xdr:colOff>
      <xdr:row>104</xdr:row>
      <xdr:rowOff>34289</xdr:rowOff>
    </xdr:to>
    <xdr:cxnSp macro="">
      <xdr:nvCxnSpPr>
        <xdr:cNvPr id="683" name="直線コネクタ 682">
          <a:extLst>
            <a:ext uri="{FF2B5EF4-FFF2-40B4-BE49-F238E27FC236}">
              <a16:creationId xmlns:a16="http://schemas.microsoft.com/office/drawing/2014/main" id="{417065F6-802A-47C3-9815-66A44C4624F9}"/>
            </a:ext>
          </a:extLst>
        </xdr:cNvPr>
        <xdr:cNvCxnSpPr/>
      </xdr:nvCxnSpPr>
      <xdr:spPr>
        <a:xfrm>
          <a:off x="13703300" y="1784223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34925</xdr:rowOff>
    </xdr:from>
    <xdr:to>
      <xdr:col>67</xdr:col>
      <xdr:colOff>101600</xdr:colOff>
      <xdr:row>104</xdr:row>
      <xdr:rowOff>136525</xdr:rowOff>
    </xdr:to>
    <xdr:sp macro="" textlink="">
      <xdr:nvSpPr>
        <xdr:cNvPr id="684" name="楕円 683">
          <a:extLst>
            <a:ext uri="{FF2B5EF4-FFF2-40B4-BE49-F238E27FC236}">
              <a16:creationId xmlns:a16="http://schemas.microsoft.com/office/drawing/2014/main" id="{55DC51AB-ABDF-4B1F-8FD9-7E795A4CE635}"/>
            </a:ext>
          </a:extLst>
        </xdr:cNvPr>
        <xdr:cNvSpPr/>
      </xdr:nvSpPr>
      <xdr:spPr>
        <a:xfrm>
          <a:off x="12763500" y="1786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11430</xdr:rowOff>
    </xdr:from>
    <xdr:to>
      <xdr:col>71</xdr:col>
      <xdr:colOff>177800</xdr:colOff>
      <xdr:row>104</xdr:row>
      <xdr:rowOff>85725</xdr:rowOff>
    </xdr:to>
    <xdr:cxnSp macro="">
      <xdr:nvCxnSpPr>
        <xdr:cNvPr id="685" name="直線コネクタ 684">
          <a:extLst>
            <a:ext uri="{FF2B5EF4-FFF2-40B4-BE49-F238E27FC236}">
              <a16:creationId xmlns:a16="http://schemas.microsoft.com/office/drawing/2014/main" id="{242AF432-B04D-4B9D-BA8E-ED0BCD5A8322}"/>
            </a:ext>
          </a:extLst>
        </xdr:cNvPr>
        <xdr:cNvCxnSpPr/>
      </xdr:nvCxnSpPr>
      <xdr:spPr>
        <a:xfrm flipV="1">
          <a:off x="12814300" y="1784223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150513</xdr:rowOff>
    </xdr:from>
    <xdr:ext cx="405111" cy="259045"/>
    <xdr:sp macro="" textlink="">
      <xdr:nvSpPr>
        <xdr:cNvPr id="686" name="n_1aveValue【公民館】&#10;有形固定資産減価償却率">
          <a:extLst>
            <a:ext uri="{FF2B5EF4-FFF2-40B4-BE49-F238E27FC236}">
              <a16:creationId xmlns:a16="http://schemas.microsoft.com/office/drawing/2014/main" id="{A0BBD650-0895-4D5C-AB6C-D9C9C9664A9E}"/>
            </a:ext>
          </a:extLst>
        </xdr:cNvPr>
        <xdr:cNvSpPr txBox="1"/>
      </xdr:nvSpPr>
      <xdr:spPr>
        <a:xfrm>
          <a:off x="15266044" y="1798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97172</xdr:rowOff>
    </xdr:from>
    <xdr:ext cx="405111" cy="259045"/>
    <xdr:sp macro="" textlink="">
      <xdr:nvSpPr>
        <xdr:cNvPr id="687" name="n_2aveValue【公民館】&#10;有形固定資産減価償却率">
          <a:extLst>
            <a:ext uri="{FF2B5EF4-FFF2-40B4-BE49-F238E27FC236}">
              <a16:creationId xmlns:a16="http://schemas.microsoft.com/office/drawing/2014/main" id="{25AA9BDB-51F3-4553-8C11-16B79CA10C82}"/>
            </a:ext>
          </a:extLst>
        </xdr:cNvPr>
        <xdr:cNvSpPr txBox="1"/>
      </xdr:nvSpPr>
      <xdr:spPr>
        <a:xfrm>
          <a:off x="14389744" y="1809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81932</xdr:rowOff>
    </xdr:from>
    <xdr:ext cx="405111" cy="259045"/>
    <xdr:sp macro="" textlink="">
      <xdr:nvSpPr>
        <xdr:cNvPr id="688" name="n_3aveValue【公民館】&#10;有形固定資産減価償却率">
          <a:extLst>
            <a:ext uri="{FF2B5EF4-FFF2-40B4-BE49-F238E27FC236}">
              <a16:creationId xmlns:a16="http://schemas.microsoft.com/office/drawing/2014/main" id="{0B6552C4-D840-472F-A274-850300EB48DB}"/>
            </a:ext>
          </a:extLst>
        </xdr:cNvPr>
        <xdr:cNvSpPr txBox="1"/>
      </xdr:nvSpPr>
      <xdr:spPr>
        <a:xfrm>
          <a:off x="13500744" y="1808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144797</xdr:rowOff>
    </xdr:from>
    <xdr:ext cx="405111" cy="259045"/>
    <xdr:sp macro="" textlink="">
      <xdr:nvSpPr>
        <xdr:cNvPr id="689" name="n_4aveValue【公民館】&#10;有形固定資産減価償却率">
          <a:extLst>
            <a:ext uri="{FF2B5EF4-FFF2-40B4-BE49-F238E27FC236}">
              <a16:creationId xmlns:a16="http://schemas.microsoft.com/office/drawing/2014/main" id="{9E082B88-CA91-4F24-A140-914599269D80}"/>
            </a:ext>
          </a:extLst>
        </xdr:cNvPr>
        <xdr:cNvSpPr txBox="1"/>
      </xdr:nvSpPr>
      <xdr:spPr>
        <a:xfrm>
          <a:off x="12611744"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153052</xdr:rowOff>
    </xdr:from>
    <xdr:ext cx="405111" cy="259045"/>
    <xdr:sp macro="" textlink="">
      <xdr:nvSpPr>
        <xdr:cNvPr id="690" name="n_1mainValue【公民館】&#10;有形固定資産減価償却率">
          <a:extLst>
            <a:ext uri="{FF2B5EF4-FFF2-40B4-BE49-F238E27FC236}">
              <a16:creationId xmlns:a16="http://schemas.microsoft.com/office/drawing/2014/main" id="{27362D05-A11F-47D4-8273-1A59C88EECF2}"/>
            </a:ext>
          </a:extLst>
        </xdr:cNvPr>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101616</xdr:rowOff>
    </xdr:from>
    <xdr:ext cx="405111" cy="259045"/>
    <xdr:sp macro="" textlink="">
      <xdr:nvSpPr>
        <xdr:cNvPr id="691" name="n_2mainValue【公民館】&#10;有形固定資産減価償却率">
          <a:extLst>
            <a:ext uri="{FF2B5EF4-FFF2-40B4-BE49-F238E27FC236}">
              <a16:creationId xmlns:a16="http://schemas.microsoft.com/office/drawing/2014/main" id="{35564A18-893A-476D-8233-6D7946268065}"/>
            </a:ext>
          </a:extLst>
        </xdr:cNvPr>
        <xdr:cNvSpPr txBox="1"/>
      </xdr:nvSpPr>
      <xdr:spPr>
        <a:xfrm>
          <a:off x="143897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78757</xdr:rowOff>
    </xdr:from>
    <xdr:ext cx="405111" cy="259045"/>
    <xdr:sp macro="" textlink="">
      <xdr:nvSpPr>
        <xdr:cNvPr id="692" name="n_3mainValue【公民館】&#10;有形固定資産減価償却率">
          <a:extLst>
            <a:ext uri="{FF2B5EF4-FFF2-40B4-BE49-F238E27FC236}">
              <a16:creationId xmlns:a16="http://schemas.microsoft.com/office/drawing/2014/main" id="{6017632A-4909-4D90-8114-963DC0C65956}"/>
            </a:ext>
          </a:extLst>
        </xdr:cNvPr>
        <xdr:cNvSpPr txBox="1"/>
      </xdr:nvSpPr>
      <xdr:spPr>
        <a:xfrm>
          <a:off x="13500744" y="1756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153052</xdr:rowOff>
    </xdr:from>
    <xdr:ext cx="405111" cy="259045"/>
    <xdr:sp macro="" textlink="">
      <xdr:nvSpPr>
        <xdr:cNvPr id="693" name="n_4mainValue【公民館】&#10;有形固定資産減価償却率">
          <a:extLst>
            <a:ext uri="{FF2B5EF4-FFF2-40B4-BE49-F238E27FC236}">
              <a16:creationId xmlns:a16="http://schemas.microsoft.com/office/drawing/2014/main" id="{01AC97F2-1CC8-4F0D-A284-169EE3739068}"/>
            </a:ext>
          </a:extLst>
        </xdr:cNvPr>
        <xdr:cNvSpPr txBox="1"/>
      </xdr:nvSpPr>
      <xdr:spPr>
        <a:xfrm>
          <a:off x="126117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4" name="正方形/長方形 693">
          <a:extLst>
            <a:ext uri="{FF2B5EF4-FFF2-40B4-BE49-F238E27FC236}">
              <a16:creationId xmlns:a16="http://schemas.microsoft.com/office/drawing/2014/main" id="{1824A962-E0AD-4507-BE4D-5FE980F4A3B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5" name="正方形/長方形 694">
          <a:extLst>
            <a:ext uri="{FF2B5EF4-FFF2-40B4-BE49-F238E27FC236}">
              <a16:creationId xmlns:a16="http://schemas.microsoft.com/office/drawing/2014/main" id="{3BD9C0BE-8982-474C-8922-D02F62B0B18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6" name="正方形/長方形 695">
          <a:extLst>
            <a:ext uri="{FF2B5EF4-FFF2-40B4-BE49-F238E27FC236}">
              <a16:creationId xmlns:a16="http://schemas.microsoft.com/office/drawing/2014/main" id="{BB1C4F70-BDB3-4E1D-8EF1-6973D8FD9383}"/>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7" name="正方形/長方形 696">
          <a:extLst>
            <a:ext uri="{FF2B5EF4-FFF2-40B4-BE49-F238E27FC236}">
              <a16:creationId xmlns:a16="http://schemas.microsoft.com/office/drawing/2014/main" id="{1F754457-FFB6-4CEA-8801-ACDC7BCAB89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8" name="正方形/長方形 697">
          <a:extLst>
            <a:ext uri="{FF2B5EF4-FFF2-40B4-BE49-F238E27FC236}">
              <a16:creationId xmlns:a16="http://schemas.microsoft.com/office/drawing/2014/main" id="{1FD97361-AEB4-4529-9CB0-68A9A2B02074}"/>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9" name="正方形/長方形 698">
          <a:extLst>
            <a:ext uri="{FF2B5EF4-FFF2-40B4-BE49-F238E27FC236}">
              <a16:creationId xmlns:a16="http://schemas.microsoft.com/office/drawing/2014/main" id="{2E8159F7-2EA5-4288-945E-461F07F9C5E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0" name="正方形/長方形 699">
          <a:extLst>
            <a:ext uri="{FF2B5EF4-FFF2-40B4-BE49-F238E27FC236}">
              <a16:creationId xmlns:a16="http://schemas.microsoft.com/office/drawing/2014/main" id="{4B106759-ABCB-4A40-9C40-86CE190FC69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1" name="正方形/長方形 700">
          <a:extLst>
            <a:ext uri="{FF2B5EF4-FFF2-40B4-BE49-F238E27FC236}">
              <a16:creationId xmlns:a16="http://schemas.microsoft.com/office/drawing/2014/main" id="{4FDD5CEF-4731-4F92-8450-8123A33D5D6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2" name="テキスト ボックス 701">
          <a:extLst>
            <a:ext uri="{FF2B5EF4-FFF2-40B4-BE49-F238E27FC236}">
              <a16:creationId xmlns:a16="http://schemas.microsoft.com/office/drawing/2014/main" id="{FF0F4F68-D7F8-4F01-B0D1-87C994B2B499}"/>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3" name="直線コネクタ 702">
          <a:extLst>
            <a:ext uri="{FF2B5EF4-FFF2-40B4-BE49-F238E27FC236}">
              <a16:creationId xmlns:a16="http://schemas.microsoft.com/office/drawing/2014/main" id="{AD687D4C-D328-414E-9E44-DA2613B22326}"/>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4" name="直線コネクタ 703">
          <a:extLst>
            <a:ext uri="{FF2B5EF4-FFF2-40B4-BE49-F238E27FC236}">
              <a16:creationId xmlns:a16="http://schemas.microsoft.com/office/drawing/2014/main" id="{0856EC8A-494B-4847-AEB5-0D569A26957B}"/>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5" name="テキスト ボックス 704">
          <a:extLst>
            <a:ext uri="{FF2B5EF4-FFF2-40B4-BE49-F238E27FC236}">
              <a16:creationId xmlns:a16="http://schemas.microsoft.com/office/drawing/2014/main" id="{D2BAD987-528A-42EF-A98D-049A99B10A38}"/>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6" name="直線コネクタ 705">
          <a:extLst>
            <a:ext uri="{FF2B5EF4-FFF2-40B4-BE49-F238E27FC236}">
              <a16:creationId xmlns:a16="http://schemas.microsoft.com/office/drawing/2014/main" id="{D5451E0F-2BC7-443D-8AA9-9FFC73B8CBDD}"/>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7" name="テキスト ボックス 706">
          <a:extLst>
            <a:ext uri="{FF2B5EF4-FFF2-40B4-BE49-F238E27FC236}">
              <a16:creationId xmlns:a16="http://schemas.microsoft.com/office/drawing/2014/main" id="{9171FAAB-F0C7-4455-A2C9-DD33438126C1}"/>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8" name="直線コネクタ 707">
          <a:extLst>
            <a:ext uri="{FF2B5EF4-FFF2-40B4-BE49-F238E27FC236}">
              <a16:creationId xmlns:a16="http://schemas.microsoft.com/office/drawing/2014/main" id="{A618908F-24CF-478F-AA03-712E88986674}"/>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9" name="テキスト ボックス 708">
          <a:extLst>
            <a:ext uri="{FF2B5EF4-FFF2-40B4-BE49-F238E27FC236}">
              <a16:creationId xmlns:a16="http://schemas.microsoft.com/office/drawing/2014/main" id="{3C1B8287-C7CE-447B-8E9C-878267C39493}"/>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0" name="直線コネクタ 709">
          <a:extLst>
            <a:ext uri="{FF2B5EF4-FFF2-40B4-BE49-F238E27FC236}">
              <a16:creationId xmlns:a16="http://schemas.microsoft.com/office/drawing/2014/main" id="{09E5E877-84F1-4240-BE48-A2A472704DB6}"/>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1" name="テキスト ボックス 710">
          <a:extLst>
            <a:ext uri="{FF2B5EF4-FFF2-40B4-BE49-F238E27FC236}">
              <a16:creationId xmlns:a16="http://schemas.microsoft.com/office/drawing/2014/main" id="{9A1ABF7B-9DB5-4A70-AFA4-C59FAE949784}"/>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2" name="直線コネクタ 711">
          <a:extLst>
            <a:ext uri="{FF2B5EF4-FFF2-40B4-BE49-F238E27FC236}">
              <a16:creationId xmlns:a16="http://schemas.microsoft.com/office/drawing/2014/main" id="{7C58C806-4B8F-40CC-8A2D-9EAE6B79C9A6}"/>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13" name="テキスト ボックス 712">
          <a:extLst>
            <a:ext uri="{FF2B5EF4-FFF2-40B4-BE49-F238E27FC236}">
              <a16:creationId xmlns:a16="http://schemas.microsoft.com/office/drawing/2014/main" id="{AA9668E2-AE86-4F44-BDF9-D9DCCCD452B4}"/>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4" name="直線コネクタ 713">
          <a:extLst>
            <a:ext uri="{FF2B5EF4-FFF2-40B4-BE49-F238E27FC236}">
              <a16:creationId xmlns:a16="http://schemas.microsoft.com/office/drawing/2014/main" id="{EAE79166-4AD2-4296-B6A6-0E9069597BE8}"/>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15" name="テキスト ボックス 714">
          <a:extLst>
            <a:ext uri="{FF2B5EF4-FFF2-40B4-BE49-F238E27FC236}">
              <a16:creationId xmlns:a16="http://schemas.microsoft.com/office/drawing/2014/main" id="{0B13E664-1E9B-4438-9B9D-6AE432368FAD}"/>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6" name="【公民館】&#10;一人当たり面積グラフ枠">
          <a:extLst>
            <a:ext uri="{FF2B5EF4-FFF2-40B4-BE49-F238E27FC236}">
              <a16:creationId xmlns:a16="http://schemas.microsoft.com/office/drawing/2014/main" id="{E5F1710D-0559-4EB1-BFF5-06C42777FF8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151385</xdr:rowOff>
    </xdr:from>
    <xdr:to>
      <xdr:col>116</xdr:col>
      <xdr:colOff>62864</xdr:colOff>
      <xdr:row>108</xdr:row>
      <xdr:rowOff>139700</xdr:rowOff>
    </xdr:to>
    <xdr:cxnSp macro="">
      <xdr:nvCxnSpPr>
        <xdr:cNvPr id="717" name="直線コネクタ 716">
          <a:extLst>
            <a:ext uri="{FF2B5EF4-FFF2-40B4-BE49-F238E27FC236}">
              <a16:creationId xmlns:a16="http://schemas.microsoft.com/office/drawing/2014/main" id="{275676B8-0BB8-4854-B57F-F03F0B59EBBE}"/>
            </a:ext>
          </a:extLst>
        </xdr:cNvPr>
        <xdr:cNvCxnSpPr/>
      </xdr:nvCxnSpPr>
      <xdr:spPr>
        <a:xfrm flipV="1">
          <a:off x="22160864" y="17296385"/>
          <a:ext cx="0" cy="1359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143527</xdr:rowOff>
    </xdr:from>
    <xdr:ext cx="469744" cy="259045"/>
    <xdr:sp macro="" textlink="">
      <xdr:nvSpPr>
        <xdr:cNvPr id="718" name="【公民館】&#10;一人当たり面積最小値テキスト">
          <a:extLst>
            <a:ext uri="{FF2B5EF4-FFF2-40B4-BE49-F238E27FC236}">
              <a16:creationId xmlns:a16="http://schemas.microsoft.com/office/drawing/2014/main" id="{BB97B89A-4999-412E-8814-A8649AAC3C0E}"/>
            </a:ext>
          </a:extLst>
        </xdr:cNvPr>
        <xdr:cNvSpPr txBox="1"/>
      </xdr:nvSpPr>
      <xdr:spPr>
        <a:xfrm>
          <a:off x="22199600" y="1866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139700</xdr:rowOff>
    </xdr:from>
    <xdr:to>
      <xdr:col>116</xdr:col>
      <xdr:colOff>152400</xdr:colOff>
      <xdr:row>108</xdr:row>
      <xdr:rowOff>139700</xdr:rowOff>
    </xdr:to>
    <xdr:cxnSp macro="">
      <xdr:nvCxnSpPr>
        <xdr:cNvPr id="719" name="直線コネクタ 718">
          <a:extLst>
            <a:ext uri="{FF2B5EF4-FFF2-40B4-BE49-F238E27FC236}">
              <a16:creationId xmlns:a16="http://schemas.microsoft.com/office/drawing/2014/main" id="{2BA411E9-3DD3-4FA3-9600-81453BEEFA24}"/>
            </a:ext>
          </a:extLst>
        </xdr:cNvPr>
        <xdr:cNvCxnSpPr/>
      </xdr:nvCxnSpPr>
      <xdr:spPr>
        <a:xfrm>
          <a:off x="22072600" y="186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98062</xdr:rowOff>
    </xdr:from>
    <xdr:ext cx="534377" cy="259045"/>
    <xdr:sp macro="" textlink="">
      <xdr:nvSpPr>
        <xdr:cNvPr id="720" name="【公民館】&#10;一人当たり面積最大値テキスト">
          <a:extLst>
            <a:ext uri="{FF2B5EF4-FFF2-40B4-BE49-F238E27FC236}">
              <a16:creationId xmlns:a16="http://schemas.microsoft.com/office/drawing/2014/main" id="{12A8BCB8-4C03-4D93-B2D5-FF79CB13E1DD}"/>
            </a:ext>
          </a:extLst>
        </xdr:cNvPr>
        <xdr:cNvSpPr txBox="1"/>
      </xdr:nvSpPr>
      <xdr:spPr>
        <a:xfrm>
          <a:off x="22199600" y="17071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151385</xdr:rowOff>
    </xdr:from>
    <xdr:to>
      <xdr:col>116</xdr:col>
      <xdr:colOff>152400</xdr:colOff>
      <xdr:row>100</xdr:row>
      <xdr:rowOff>151385</xdr:rowOff>
    </xdr:to>
    <xdr:cxnSp macro="">
      <xdr:nvCxnSpPr>
        <xdr:cNvPr id="721" name="直線コネクタ 720">
          <a:extLst>
            <a:ext uri="{FF2B5EF4-FFF2-40B4-BE49-F238E27FC236}">
              <a16:creationId xmlns:a16="http://schemas.microsoft.com/office/drawing/2014/main" id="{1B9F7422-1F6A-41A1-8A82-5BCFF9BC7426}"/>
            </a:ext>
          </a:extLst>
        </xdr:cNvPr>
        <xdr:cNvCxnSpPr/>
      </xdr:nvCxnSpPr>
      <xdr:spPr>
        <a:xfrm>
          <a:off x="22072600" y="1729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146702</xdr:rowOff>
    </xdr:from>
    <xdr:ext cx="469744" cy="259045"/>
    <xdr:sp macro="" textlink="">
      <xdr:nvSpPr>
        <xdr:cNvPr id="722" name="【公民館】&#10;一人当たり面積平均値テキスト">
          <a:extLst>
            <a:ext uri="{FF2B5EF4-FFF2-40B4-BE49-F238E27FC236}">
              <a16:creationId xmlns:a16="http://schemas.microsoft.com/office/drawing/2014/main" id="{8EF87CC0-A44D-464A-A9C1-106EE4AA2D69}"/>
            </a:ext>
          </a:extLst>
        </xdr:cNvPr>
        <xdr:cNvSpPr txBox="1"/>
      </xdr:nvSpPr>
      <xdr:spPr>
        <a:xfrm>
          <a:off x="22199600" y="183204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123825</xdr:rowOff>
    </xdr:from>
    <xdr:to>
      <xdr:col>116</xdr:col>
      <xdr:colOff>114300</xdr:colOff>
      <xdr:row>108</xdr:row>
      <xdr:rowOff>53975</xdr:rowOff>
    </xdr:to>
    <xdr:sp macro="" textlink="">
      <xdr:nvSpPr>
        <xdr:cNvPr id="723" name="フローチャート: 判断 722">
          <a:extLst>
            <a:ext uri="{FF2B5EF4-FFF2-40B4-BE49-F238E27FC236}">
              <a16:creationId xmlns:a16="http://schemas.microsoft.com/office/drawing/2014/main" id="{92655821-1B6E-4BAE-9263-58A7E07E6277}"/>
            </a:ext>
          </a:extLst>
        </xdr:cNvPr>
        <xdr:cNvSpPr/>
      </xdr:nvSpPr>
      <xdr:spPr>
        <a:xfrm>
          <a:off x="22110700" y="18468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123189</xdr:rowOff>
    </xdr:from>
    <xdr:to>
      <xdr:col>112</xdr:col>
      <xdr:colOff>38100</xdr:colOff>
      <xdr:row>108</xdr:row>
      <xdr:rowOff>53339</xdr:rowOff>
    </xdr:to>
    <xdr:sp macro="" textlink="">
      <xdr:nvSpPr>
        <xdr:cNvPr id="724" name="フローチャート: 判断 723">
          <a:extLst>
            <a:ext uri="{FF2B5EF4-FFF2-40B4-BE49-F238E27FC236}">
              <a16:creationId xmlns:a16="http://schemas.microsoft.com/office/drawing/2014/main" id="{04E8F332-6FB7-4514-B1C2-A26FCE51FA7A}"/>
            </a:ext>
          </a:extLst>
        </xdr:cNvPr>
        <xdr:cNvSpPr/>
      </xdr:nvSpPr>
      <xdr:spPr>
        <a:xfrm>
          <a:off x="21272500" y="184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164212</xdr:rowOff>
    </xdr:from>
    <xdr:to>
      <xdr:col>107</xdr:col>
      <xdr:colOff>101600</xdr:colOff>
      <xdr:row>108</xdr:row>
      <xdr:rowOff>94362</xdr:rowOff>
    </xdr:to>
    <xdr:sp macro="" textlink="">
      <xdr:nvSpPr>
        <xdr:cNvPr id="725" name="フローチャート: 判断 724">
          <a:extLst>
            <a:ext uri="{FF2B5EF4-FFF2-40B4-BE49-F238E27FC236}">
              <a16:creationId xmlns:a16="http://schemas.microsoft.com/office/drawing/2014/main" id="{48418B64-EFA6-4EA3-AD1A-EF88FAF7D15D}"/>
            </a:ext>
          </a:extLst>
        </xdr:cNvPr>
        <xdr:cNvSpPr/>
      </xdr:nvSpPr>
      <xdr:spPr>
        <a:xfrm>
          <a:off x="20383500" y="1850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167767</xdr:rowOff>
    </xdr:from>
    <xdr:to>
      <xdr:col>102</xdr:col>
      <xdr:colOff>165100</xdr:colOff>
      <xdr:row>108</xdr:row>
      <xdr:rowOff>97917</xdr:rowOff>
    </xdr:to>
    <xdr:sp macro="" textlink="">
      <xdr:nvSpPr>
        <xdr:cNvPr id="726" name="フローチャート: 判断 725">
          <a:extLst>
            <a:ext uri="{FF2B5EF4-FFF2-40B4-BE49-F238E27FC236}">
              <a16:creationId xmlns:a16="http://schemas.microsoft.com/office/drawing/2014/main" id="{C992623D-F909-4430-B149-BD9350D7C173}"/>
            </a:ext>
          </a:extLst>
        </xdr:cNvPr>
        <xdr:cNvSpPr/>
      </xdr:nvSpPr>
      <xdr:spPr>
        <a:xfrm>
          <a:off x="19494500" y="1851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165736</xdr:rowOff>
    </xdr:from>
    <xdr:to>
      <xdr:col>98</xdr:col>
      <xdr:colOff>38100</xdr:colOff>
      <xdr:row>108</xdr:row>
      <xdr:rowOff>95886</xdr:rowOff>
    </xdr:to>
    <xdr:sp macro="" textlink="">
      <xdr:nvSpPr>
        <xdr:cNvPr id="727" name="フローチャート: 判断 726">
          <a:extLst>
            <a:ext uri="{FF2B5EF4-FFF2-40B4-BE49-F238E27FC236}">
              <a16:creationId xmlns:a16="http://schemas.microsoft.com/office/drawing/2014/main" id="{5989D054-3DB4-4F43-A7C9-4C56CFEA98B4}"/>
            </a:ext>
          </a:extLst>
        </xdr:cNvPr>
        <xdr:cNvSpPr/>
      </xdr:nvSpPr>
      <xdr:spPr>
        <a:xfrm>
          <a:off x="18605500" y="1851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C1B86F8C-A093-48AA-9CDE-50ED346D12E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2DBCCCBD-35F9-4AD8-A567-05E3A1E3BB0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2C03A6CC-6924-4070-A1F9-4A76EA6518C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604AD225-38AD-4E6A-8B51-BDC62E73FE1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18BB5A1B-4914-4FBA-8AC3-7C7126D35B58}"/>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143383</xdr:rowOff>
    </xdr:from>
    <xdr:to>
      <xdr:col>116</xdr:col>
      <xdr:colOff>114300</xdr:colOff>
      <xdr:row>108</xdr:row>
      <xdr:rowOff>73533</xdr:rowOff>
    </xdr:to>
    <xdr:sp macro="" textlink="">
      <xdr:nvSpPr>
        <xdr:cNvPr id="733" name="楕円 732">
          <a:extLst>
            <a:ext uri="{FF2B5EF4-FFF2-40B4-BE49-F238E27FC236}">
              <a16:creationId xmlns:a16="http://schemas.microsoft.com/office/drawing/2014/main" id="{1FCC7983-939F-4981-9577-A4DFC745891A}"/>
            </a:ext>
          </a:extLst>
        </xdr:cNvPr>
        <xdr:cNvSpPr/>
      </xdr:nvSpPr>
      <xdr:spPr>
        <a:xfrm>
          <a:off x="22110700" y="1848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102252</xdr:rowOff>
    </xdr:from>
    <xdr:ext cx="469744" cy="259045"/>
    <xdr:sp macro="" textlink="">
      <xdr:nvSpPr>
        <xdr:cNvPr id="734" name="【公民館】&#10;一人当たり面積該当値テキスト">
          <a:extLst>
            <a:ext uri="{FF2B5EF4-FFF2-40B4-BE49-F238E27FC236}">
              <a16:creationId xmlns:a16="http://schemas.microsoft.com/office/drawing/2014/main" id="{A67DE1B4-2413-4540-A3CB-34969A38EB23}"/>
            </a:ext>
          </a:extLst>
        </xdr:cNvPr>
        <xdr:cNvSpPr txBox="1"/>
      </xdr:nvSpPr>
      <xdr:spPr>
        <a:xfrm>
          <a:off x="22199600" y="18447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147955</xdr:rowOff>
    </xdr:from>
    <xdr:to>
      <xdr:col>112</xdr:col>
      <xdr:colOff>38100</xdr:colOff>
      <xdr:row>108</xdr:row>
      <xdr:rowOff>78105</xdr:rowOff>
    </xdr:to>
    <xdr:sp macro="" textlink="">
      <xdr:nvSpPr>
        <xdr:cNvPr id="735" name="楕円 734">
          <a:extLst>
            <a:ext uri="{FF2B5EF4-FFF2-40B4-BE49-F238E27FC236}">
              <a16:creationId xmlns:a16="http://schemas.microsoft.com/office/drawing/2014/main" id="{16887A9C-3BBF-4474-8190-5E37C543793E}"/>
            </a:ext>
          </a:extLst>
        </xdr:cNvPr>
        <xdr:cNvSpPr/>
      </xdr:nvSpPr>
      <xdr:spPr>
        <a:xfrm>
          <a:off x="21272500" y="1849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22733</xdr:rowOff>
    </xdr:from>
    <xdr:to>
      <xdr:col>116</xdr:col>
      <xdr:colOff>63500</xdr:colOff>
      <xdr:row>108</xdr:row>
      <xdr:rowOff>27305</xdr:rowOff>
    </xdr:to>
    <xdr:cxnSp macro="">
      <xdr:nvCxnSpPr>
        <xdr:cNvPr id="736" name="直線コネクタ 735">
          <a:extLst>
            <a:ext uri="{FF2B5EF4-FFF2-40B4-BE49-F238E27FC236}">
              <a16:creationId xmlns:a16="http://schemas.microsoft.com/office/drawing/2014/main" id="{7DAD84CA-D001-4F09-A6AE-264C5075EBF7}"/>
            </a:ext>
          </a:extLst>
        </xdr:cNvPr>
        <xdr:cNvCxnSpPr/>
      </xdr:nvCxnSpPr>
      <xdr:spPr>
        <a:xfrm flipV="1">
          <a:off x="21323300" y="1853933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154178</xdr:rowOff>
    </xdr:from>
    <xdr:to>
      <xdr:col>107</xdr:col>
      <xdr:colOff>101600</xdr:colOff>
      <xdr:row>108</xdr:row>
      <xdr:rowOff>84328</xdr:rowOff>
    </xdr:to>
    <xdr:sp macro="" textlink="">
      <xdr:nvSpPr>
        <xdr:cNvPr id="737" name="楕円 736">
          <a:extLst>
            <a:ext uri="{FF2B5EF4-FFF2-40B4-BE49-F238E27FC236}">
              <a16:creationId xmlns:a16="http://schemas.microsoft.com/office/drawing/2014/main" id="{B55C036E-A7A6-4ECF-B07A-0ECE5F609FD5}"/>
            </a:ext>
          </a:extLst>
        </xdr:cNvPr>
        <xdr:cNvSpPr/>
      </xdr:nvSpPr>
      <xdr:spPr>
        <a:xfrm>
          <a:off x="20383500" y="1849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27305</xdr:rowOff>
    </xdr:from>
    <xdr:to>
      <xdr:col>111</xdr:col>
      <xdr:colOff>177800</xdr:colOff>
      <xdr:row>108</xdr:row>
      <xdr:rowOff>33528</xdr:rowOff>
    </xdr:to>
    <xdr:cxnSp macro="">
      <xdr:nvCxnSpPr>
        <xdr:cNvPr id="738" name="直線コネクタ 737">
          <a:extLst>
            <a:ext uri="{FF2B5EF4-FFF2-40B4-BE49-F238E27FC236}">
              <a16:creationId xmlns:a16="http://schemas.microsoft.com/office/drawing/2014/main" id="{C9F8BF65-DB37-4394-AB2C-4AA8B382323E}"/>
            </a:ext>
          </a:extLst>
        </xdr:cNvPr>
        <xdr:cNvCxnSpPr/>
      </xdr:nvCxnSpPr>
      <xdr:spPr>
        <a:xfrm flipV="1">
          <a:off x="20434300" y="18543905"/>
          <a:ext cx="889000" cy="6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149861</xdr:rowOff>
    </xdr:from>
    <xdr:to>
      <xdr:col>102</xdr:col>
      <xdr:colOff>165100</xdr:colOff>
      <xdr:row>108</xdr:row>
      <xdr:rowOff>80011</xdr:rowOff>
    </xdr:to>
    <xdr:sp macro="" textlink="">
      <xdr:nvSpPr>
        <xdr:cNvPr id="739" name="楕円 738">
          <a:extLst>
            <a:ext uri="{FF2B5EF4-FFF2-40B4-BE49-F238E27FC236}">
              <a16:creationId xmlns:a16="http://schemas.microsoft.com/office/drawing/2014/main" id="{0D7079A1-5168-40F4-81A5-1F05A7EA3563}"/>
            </a:ext>
          </a:extLst>
        </xdr:cNvPr>
        <xdr:cNvSpPr/>
      </xdr:nvSpPr>
      <xdr:spPr>
        <a:xfrm>
          <a:off x="19494500" y="18495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29211</xdr:rowOff>
    </xdr:from>
    <xdr:to>
      <xdr:col>107</xdr:col>
      <xdr:colOff>50800</xdr:colOff>
      <xdr:row>108</xdr:row>
      <xdr:rowOff>33528</xdr:rowOff>
    </xdr:to>
    <xdr:cxnSp macro="">
      <xdr:nvCxnSpPr>
        <xdr:cNvPr id="740" name="直線コネクタ 739">
          <a:extLst>
            <a:ext uri="{FF2B5EF4-FFF2-40B4-BE49-F238E27FC236}">
              <a16:creationId xmlns:a16="http://schemas.microsoft.com/office/drawing/2014/main" id="{6C452954-C783-42D2-87D4-1A334E6D0439}"/>
            </a:ext>
          </a:extLst>
        </xdr:cNvPr>
        <xdr:cNvCxnSpPr/>
      </xdr:nvCxnSpPr>
      <xdr:spPr>
        <a:xfrm>
          <a:off x="19545300" y="18545811"/>
          <a:ext cx="889000" cy="4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118238</xdr:rowOff>
    </xdr:from>
    <xdr:to>
      <xdr:col>98</xdr:col>
      <xdr:colOff>38100</xdr:colOff>
      <xdr:row>108</xdr:row>
      <xdr:rowOff>48388</xdr:rowOff>
    </xdr:to>
    <xdr:sp macro="" textlink="">
      <xdr:nvSpPr>
        <xdr:cNvPr id="741" name="楕円 740">
          <a:extLst>
            <a:ext uri="{FF2B5EF4-FFF2-40B4-BE49-F238E27FC236}">
              <a16:creationId xmlns:a16="http://schemas.microsoft.com/office/drawing/2014/main" id="{9BCC03AC-B153-404F-A87E-24F1CC823760}"/>
            </a:ext>
          </a:extLst>
        </xdr:cNvPr>
        <xdr:cNvSpPr/>
      </xdr:nvSpPr>
      <xdr:spPr>
        <a:xfrm>
          <a:off x="18605500" y="1846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169038</xdr:rowOff>
    </xdr:from>
    <xdr:to>
      <xdr:col>102</xdr:col>
      <xdr:colOff>114300</xdr:colOff>
      <xdr:row>108</xdr:row>
      <xdr:rowOff>29211</xdr:rowOff>
    </xdr:to>
    <xdr:cxnSp macro="">
      <xdr:nvCxnSpPr>
        <xdr:cNvPr id="742" name="直線コネクタ 741">
          <a:extLst>
            <a:ext uri="{FF2B5EF4-FFF2-40B4-BE49-F238E27FC236}">
              <a16:creationId xmlns:a16="http://schemas.microsoft.com/office/drawing/2014/main" id="{E697C5DF-56C0-4BFC-9343-9EE6B1E3ADDC}"/>
            </a:ext>
          </a:extLst>
        </xdr:cNvPr>
        <xdr:cNvCxnSpPr/>
      </xdr:nvCxnSpPr>
      <xdr:spPr>
        <a:xfrm>
          <a:off x="18656300" y="18514188"/>
          <a:ext cx="889000" cy="3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69866</xdr:rowOff>
    </xdr:from>
    <xdr:ext cx="469744" cy="259045"/>
    <xdr:sp macro="" textlink="">
      <xdr:nvSpPr>
        <xdr:cNvPr id="743" name="n_1aveValue【公民館】&#10;一人当たり面積">
          <a:extLst>
            <a:ext uri="{FF2B5EF4-FFF2-40B4-BE49-F238E27FC236}">
              <a16:creationId xmlns:a16="http://schemas.microsoft.com/office/drawing/2014/main" id="{C065AB82-244B-48D3-8E34-27921949E09D}"/>
            </a:ext>
          </a:extLst>
        </xdr:cNvPr>
        <xdr:cNvSpPr txBox="1"/>
      </xdr:nvSpPr>
      <xdr:spPr>
        <a:xfrm>
          <a:off x="21075727" y="1824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85489</xdr:rowOff>
    </xdr:from>
    <xdr:ext cx="469744" cy="259045"/>
    <xdr:sp macro="" textlink="">
      <xdr:nvSpPr>
        <xdr:cNvPr id="744" name="n_2aveValue【公民館】&#10;一人当たり面積">
          <a:extLst>
            <a:ext uri="{FF2B5EF4-FFF2-40B4-BE49-F238E27FC236}">
              <a16:creationId xmlns:a16="http://schemas.microsoft.com/office/drawing/2014/main" id="{CF3F6165-E2B8-4300-9EAE-FDA4E946EC79}"/>
            </a:ext>
          </a:extLst>
        </xdr:cNvPr>
        <xdr:cNvSpPr txBox="1"/>
      </xdr:nvSpPr>
      <xdr:spPr>
        <a:xfrm>
          <a:off x="20199427" y="18602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89044</xdr:rowOff>
    </xdr:from>
    <xdr:ext cx="469744" cy="259045"/>
    <xdr:sp macro="" textlink="">
      <xdr:nvSpPr>
        <xdr:cNvPr id="745" name="n_3aveValue【公民館】&#10;一人当たり面積">
          <a:extLst>
            <a:ext uri="{FF2B5EF4-FFF2-40B4-BE49-F238E27FC236}">
              <a16:creationId xmlns:a16="http://schemas.microsoft.com/office/drawing/2014/main" id="{0CE7EC9B-9A90-4E61-9EF5-C6E4822972AA}"/>
            </a:ext>
          </a:extLst>
        </xdr:cNvPr>
        <xdr:cNvSpPr txBox="1"/>
      </xdr:nvSpPr>
      <xdr:spPr>
        <a:xfrm>
          <a:off x="19310427" y="18605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87013</xdr:rowOff>
    </xdr:from>
    <xdr:ext cx="469744" cy="259045"/>
    <xdr:sp macro="" textlink="">
      <xdr:nvSpPr>
        <xdr:cNvPr id="746" name="n_4aveValue【公民館】&#10;一人当たり面積">
          <a:extLst>
            <a:ext uri="{FF2B5EF4-FFF2-40B4-BE49-F238E27FC236}">
              <a16:creationId xmlns:a16="http://schemas.microsoft.com/office/drawing/2014/main" id="{8E3662B9-7898-42AB-AE68-D5A3466641B4}"/>
            </a:ext>
          </a:extLst>
        </xdr:cNvPr>
        <xdr:cNvSpPr txBox="1"/>
      </xdr:nvSpPr>
      <xdr:spPr>
        <a:xfrm>
          <a:off x="18421427" y="18603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69232</xdr:rowOff>
    </xdr:from>
    <xdr:ext cx="469744" cy="259045"/>
    <xdr:sp macro="" textlink="">
      <xdr:nvSpPr>
        <xdr:cNvPr id="747" name="n_1mainValue【公民館】&#10;一人当たり面積">
          <a:extLst>
            <a:ext uri="{FF2B5EF4-FFF2-40B4-BE49-F238E27FC236}">
              <a16:creationId xmlns:a16="http://schemas.microsoft.com/office/drawing/2014/main" id="{5FAD5EE5-3757-4D44-B6AC-2A2BAD2B6D66}"/>
            </a:ext>
          </a:extLst>
        </xdr:cNvPr>
        <xdr:cNvSpPr txBox="1"/>
      </xdr:nvSpPr>
      <xdr:spPr>
        <a:xfrm>
          <a:off x="21075727" y="18585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100855</xdr:rowOff>
    </xdr:from>
    <xdr:ext cx="469744" cy="259045"/>
    <xdr:sp macro="" textlink="">
      <xdr:nvSpPr>
        <xdr:cNvPr id="748" name="n_2mainValue【公民館】&#10;一人当たり面積">
          <a:extLst>
            <a:ext uri="{FF2B5EF4-FFF2-40B4-BE49-F238E27FC236}">
              <a16:creationId xmlns:a16="http://schemas.microsoft.com/office/drawing/2014/main" id="{FCF60481-5FC0-4344-88ED-80E565DF03D5}"/>
            </a:ext>
          </a:extLst>
        </xdr:cNvPr>
        <xdr:cNvSpPr txBox="1"/>
      </xdr:nvSpPr>
      <xdr:spPr>
        <a:xfrm>
          <a:off x="20199427" y="18274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96538</xdr:rowOff>
    </xdr:from>
    <xdr:ext cx="469744" cy="259045"/>
    <xdr:sp macro="" textlink="">
      <xdr:nvSpPr>
        <xdr:cNvPr id="749" name="n_3mainValue【公民館】&#10;一人当たり面積">
          <a:extLst>
            <a:ext uri="{FF2B5EF4-FFF2-40B4-BE49-F238E27FC236}">
              <a16:creationId xmlns:a16="http://schemas.microsoft.com/office/drawing/2014/main" id="{B0D6A3CB-FB40-490D-AAD0-E2C004501B61}"/>
            </a:ext>
          </a:extLst>
        </xdr:cNvPr>
        <xdr:cNvSpPr txBox="1"/>
      </xdr:nvSpPr>
      <xdr:spPr>
        <a:xfrm>
          <a:off x="19310427" y="18270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64915</xdr:rowOff>
    </xdr:from>
    <xdr:ext cx="469744" cy="259045"/>
    <xdr:sp macro="" textlink="">
      <xdr:nvSpPr>
        <xdr:cNvPr id="750" name="n_4mainValue【公民館】&#10;一人当たり面積">
          <a:extLst>
            <a:ext uri="{FF2B5EF4-FFF2-40B4-BE49-F238E27FC236}">
              <a16:creationId xmlns:a16="http://schemas.microsoft.com/office/drawing/2014/main" id="{1B708656-571D-444F-B08E-C844AF34B7B0}"/>
            </a:ext>
          </a:extLst>
        </xdr:cNvPr>
        <xdr:cNvSpPr txBox="1"/>
      </xdr:nvSpPr>
      <xdr:spPr>
        <a:xfrm>
          <a:off x="18421427" y="18238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B0E085DE-AC2E-46D7-B564-67508B730427}"/>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BBF4E32E-D940-4E6D-A499-10F29B50F85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C857F05C-198D-4631-81CD-44673431A96D}"/>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学校施設については、上関小学校・上関中学校の建設からの年数が</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年以内であることもあり、比較的低い数値となっている。公営住宅については、比較的高い数値となっているが、近年、単身者用住宅の建設や老朽化した住宅の解体等を進めている。</a:t>
          </a:r>
        </a:p>
        <a:p>
          <a:r>
            <a:rPr kumimoji="1" lang="ja-JP" altLang="en-US" sz="1300">
              <a:latin typeface="ＭＳ Ｐゴシック" panose="020B0600070205080204" pitchFamily="50" charset="-128"/>
              <a:ea typeface="ＭＳ Ｐゴシック" panose="020B0600070205080204" pitchFamily="50" charset="-128"/>
            </a:rPr>
            <a:t>住民の生活基盤となる道路や近年、地震や津波といった災害の発生により、ますます重要性が増している漁港・港湾については、比較的高い数値となっており、適正な管理が求められる。</a:t>
          </a:r>
        </a:p>
        <a:p>
          <a:r>
            <a:rPr kumimoji="1" lang="ja-JP" altLang="en-US" sz="1300">
              <a:latin typeface="ＭＳ Ｐゴシック" panose="020B0600070205080204" pitchFamily="50" charset="-128"/>
              <a:ea typeface="ＭＳ Ｐゴシック" panose="020B0600070205080204" pitchFamily="50" charset="-128"/>
            </a:rPr>
            <a:t>公共施設等総合管理計画に基づき、適正管理に努めていく。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903A876-A12E-4DD6-9B97-157CE93A754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C70254A-AAB6-486E-8110-A09C046078E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FAC0458-C180-4F8C-A54E-138E4D6925D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4F30A83-FEAF-406F-8D90-6E61810AD75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山口県上関町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E56E455-883C-4782-B4C0-CE76AE7AAFC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BEF2345-32CF-4C60-A474-04E9927A8EBA}"/>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635E19A-605F-49D2-8BEE-45012501B75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29427A2-051F-4957-8D3B-6256D30E5E3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17B025A-4627-49C1-8E54-815F2050801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CB30293-89EB-44A8-9F60-B03CC887801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2,190
2,186
34.69
3,739,573
3,557,054
176,470
1,996,721
3,496,738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F35D8EF-2577-462A-BF0C-68B0EE77734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3C7EA74-9252-4C26-9A1B-A4D94ECC070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CD85D46-499C-4529-A35C-254A3097767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D677E3F-8BB8-4D00-B6DF-A98C6A9126F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C4A0EAE-A16F-4E9D-B431-94C836B50B1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BF6A5CF-7B48-405D-A2C5-0115E30D8492}"/>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D1324A1-E0BD-4AF3-A419-513A0E8FA19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50CC301-F843-4719-844F-5FC07FF3C5E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7AD5638-424D-4110-85DA-83F16687695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62E4587-EEF9-4C1A-B8EA-116F419529A8}"/>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EB2E571-DD5B-4E65-A7E3-81B513382FC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3DA88A3-A7B8-4236-8ED5-8940518BFCA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9E0235F-09EF-44FF-A1FA-0E13C4F8BAAC}"/>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22F7844-6F0C-4968-BA0B-988174B939E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60222B3-462C-43C3-8735-98DE96AD24B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ECD6BDB-7A30-4134-AEC1-7C24D3A849C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A390E21-33E1-4579-93D5-14797D2471B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22250FA-738B-4E45-9681-EB3C4FBC3CC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1660F8F-C0A3-4CC1-BAC5-352B8BE88C2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D73D707-B12D-47E3-9502-5E563BA76F9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2E52BAA-78B4-4EC3-A646-E321C305F47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8145AB5-4B6E-4945-A956-A54F8DD1031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745D10A-998A-44F9-8746-C2B91A3527DA}"/>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738108C-0A5E-48EF-B7DA-CAA0B727F84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B23C7B9-3E87-479E-8D23-EA9CAAA7540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0CDC228-C5E7-476A-8482-3C17D259BE1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B171C31-D180-4C11-8ABE-5AA0962EE5F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C4A7CA0-8528-4C68-B451-F5FEF9A4CA5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561AB9A-38D4-42D3-951E-EAD7BBF101D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D5D0AE4-81DF-42CC-B81F-47B2D30CEE2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907CDCA-76CC-46B1-81FE-7FB2280905E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54D3478-6E97-478B-A66E-EE1258B5AD6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795D85B-7DC0-4FC8-97AE-69F52E69AB85}"/>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4EBE22D4-6DE2-4C74-AC18-D9F6B9E5B9F8}"/>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A907B7B3-F28A-4D76-BEF1-DC835F2A11F1}"/>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4945E4DE-A542-47FA-B6F7-378265568DDB}"/>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947C5B7-E7E5-4C61-9DEE-63C4B344DA1B}"/>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58F97AFF-BC60-4DEE-8B03-A8A8C88DE866}"/>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173A8043-C0AF-4DB3-801D-A14BFE8C48B8}"/>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EF777672-8605-43AD-8F1D-204449EBA98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5C02CA4E-D477-4262-8B1D-CBDB45430AE4}"/>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69A038B-1D40-47FC-9B52-B4C337FB765F}"/>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7C5ED455-B251-483A-82EE-29D9CB393C0F}"/>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DF45628F-CB36-4057-826A-4056A2D7732F}"/>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2CB7465-6390-422D-B6D8-EBC50C8AFECE}"/>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D82D115A-04E1-4AFA-B774-9353E521404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125186</xdr:rowOff>
    </xdr:from>
    <xdr:to>
      <xdr:col>24</xdr:col>
      <xdr:colOff>62865</xdr:colOff>
      <xdr:row>41</xdr:row>
      <xdr:rowOff>63137</xdr:rowOff>
    </xdr:to>
    <xdr:cxnSp macro="">
      <xdr:nvCxnSpPr>
        <xdr:cNvPr id="58" name="直線コネクタ 57">
          <a:extLst>
            <a:ext uri="{FF2B5EF4-FFF2-40B4-BE49-F238E27FC236}">
              <a16:creationId xmlns:a16="http://schemas.microsoft.com/office/drawing/2014/main" id="{5A6BEF35-AD2E-456C-A85D-7225B42528D5}"/>
            </a:ext>
          </a:extLst>
        </xdr:cNvPr>
        <xdr:cNvCxnSpPr/>
      </xdr:nvCxnSpPr>
      <xdr:spPr>
        <a:xfrm flipV="1">
          <a:off x="4634865" y="5954486"/>
          <a:ext cx="0" cy="1138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66964</xdr:rowOff>
    </xdr:from>
    <xdr:ext cx="405111" cy="259045"/>
    <xdr:sp macro="" textlink="">
      <xdr:nvSpPr>
        <xdr:cNvPr id="59" name="【図書館】&#10;有形固定資産減価償却率最小値テキスト">
          <a:extLst>
            <a:ext uri="{FF2B5EF4-FFF2-40B4-BE49-F238E27FC236}">
              <a16:creationId xmlns:a16="http://schemas.microsoft.com/office/drawing/2014/main" id="{159ECCAB-D131-405F-B0E9-6B6DF871692C}"/>
            </a:ext>
          </a:extLst>
        </xdr:cNvPr>
        <xdr:cNvSpPr txBox="1"/>
      </xdr:nvSpPr>
      <xdr:spPr>
        <a:xfrm>
          <a:off x="467360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63137</xdr:rowOff>
    </xdr:from>
    <xdr:to>
      <xdr:col>24</xdr:col>
      <xdr:colOff>152400</xdr:colOff>
      <xdr:row>41</xdr:row>
      <xdr:rowOff>63137</xdr:rowOff>
    </xdr:to>
    <xdr:cxnSp macro="">
      <xdr:nvCxnSpPr>
        <xdr:cNvPr id="60" name="直線コネクタ 59">
          <a:extLst>
            <a:ext uri="{FF2B5EF4-FFF2-40B4-BE49-F238E27FC236}">
              <a16:creationId xmlns:a16="http://schemas.microsoft.com/office/drawing/2014/main" id="{F33B6BB8-786D-463F-BA8D-508D0F1BC753}"/>
            </a:ext>
          </a:extLst>
        </xdr:cNvPr>
        <xdr:cNvCxnSpPr/>
      </xdr:nvCxnSpPr>
      <xdr:spPr>
        <a:xfrm>
          <a:off x="4546600" y="7092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71863</xdr:rowOff>
    </xdr:from>
    <xdr:ext cx="405111" cy="259045"/>
    <xdr:sp macro="" textlink="">
      <xdr:nvSpPr>
        <xdr:cNvPr id="61" name="【図書館】&#10;有形固定資産減価償却率最大値テキスト">
          <a:extLst>
            <a:ext uri="{FF2B5EF4-FFF2-40B4-BE49-F238E27FC236}">
              <a16:creationId xmlns:a16="http://schemas.microsoft.com/office/drawing/2014/main" id="{BA970BA7-A486-4BF6-A94D-24271E728978}"/>
            </a:ext>
          </a:extLst>
        </xdr:cNvPr>
        <xdr:cNvSpPr txBox="1"/>
      </xdr:nvSpPr>
      <xdr:spPr>
        <a:xfrm>
          <a:off x="4673600" y="5729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125186</xdr:rowOff>
    </xdr:from>
    <xdr:to>
      <xdr:col>24</xdr:col>
      <xdr:colOff>152400</xdr:colOff>
      <xdr:row>34</xdr:row>
      <xdr:rowOff>125186</xdr:rowOff>
    </xdr:to>
    <xdr:cxnSp macro="">
      <xdr:nvCxnSpPr>
        <xdr:cNvPr id="62" name="直線コネクタ 61">
          <a:extLst>
            <a:ext uri="{FF2B5EF4-FFF2-40B4-BE49-F238E27FC236}">
              <a16:creationId xmlns:a16="http://schemas.microsoft.com/office/drawing/2014/main" id="{1A34D59E-AB7D-4CFA-9A32-254B2EDB8304}"/>
            </a:ext>
          </a:extLst>
        </xdr:cNvPr>
        <xdr:cNvCxnSpPr/>
      </xdr:nvCxnSpPr>
      <xdr:spPr>
        <a:xfrm>
          <a:off x="4546600" y="5954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140987</xdr:rowOff>
    </xdr:from>
    <xdr:ext cx="405111" cy="259045"/>
    <xdr:sp macro="" textlink="">
      <xdr:nvSpPr>
        <xdr:cNvPr id="63" name="【図書館】&#10;有形固定資産減価償却率平均値テキスト">
          <a:extLst>
            <a:ext uri="{FF2B5EF4-FFF2-40B4-BE49-F238E27FC236}">
              <a16:creationId xmlns:a16="http://schemas.microsoft.com/office/drawing/2014/main" id="{F4C18CC7-7729-4FE4-984D-0EB59228BBFD}"/>
            </a:ext>
          </a:extLst>
        </xdr:cNvPr>
        <xdr:cNvSpPr txBox="1"/>
      </xdr:nvSpPr>
      <xdr:spPr>
        <a:xfrm>
          <a:off x="4673600" y="6484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162560</xdr:rowOff>
    </xdr:from>
    <xdr:to>
      <xdr:col>24</xdr:col>
      <xdr:colOff>114300</xdr:colOff>
      <xdr:row>38</xdr:row>
      <xdr:rowOff>92710</xdr:rowOff>
    </xdr:to>
    <xdr:sp macro="" textlink="">
      <xdr:nvSpPr>
        <xdr:cNvPr id="64" name="フローチャート: 判断 63">
          <a:extLst>
            <a:ext uri="{FF2B5EF4-FFF2-40B4-BE49-F238E27FC236}">
              <a16:creationId xmlns:a16="http://schemas.microsoft.com/office/drawing/2014/main" id="{342F5B75-A7BB-4853-93A4-6C4290DA6F22}"/>
            </a:ext>
          </a:extLst>
        </xdr:cNvPr>
        <xdr:cNvSpPr/>
      </xdr:nvSpPr>
      <xdr:spPr>
        <a:xfrm>
          <a:off x="45847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105410</xdr:rowOff>
    </xdr:from>
    <xdr:to>
      <xdr:col>20</xdr:col>
      <xdr:colOff>38100</xdr:colOff>
      <xdr:row>38</xdr:row>
      <xdr:rowOff>35560</xdr:rowOff>
    </xdr:to>
    <xdr:sp macro="" textlink="">
      <xdr:nvSpPr>
        <xdr:cNvPr id="65" name="フローチャート: 判断 64">
          <a:extLst>
            <a:ext uri="{FF2B5EF4-FFF2-40B4-BE49-F238E27FC236}">
              <a16:creationId xmlns:a16="http://schemas.microsoft.com/office/drawing/2014/main" id="{772C56D7-F0E4-4A21-86D7-A0DDB9E9CC7C}"/>
            </a:ext>
          </a:extLst>
        </xdr:cNvPr>
        <xdr:cNvSpPr/>
      </xdr:nvSpPr>
      <xdr:spPr>
        <a:xfrm>
          <a:off x="3746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62956</xdr:rowOff>
    </xdr:from>
    <xdr:to>
      <xdr:col>15</xdr:col>
      <xdr:colOff>101600</xdr:colOff>
      <xdr:row>37</xdr:row>
      <xdr:rowOff>164556</xdr:rowOff>
    </xdr:to>
    <xdr:sp macro="" textlink="">
      <xdr:nvSpPr>
        <xdr:cNvPr id="66" name="フローチャート: 判断 65">
          <a:extLst>
            <a:ext uri="{FF2B5EF4-FFF2-40B4-BE49-F238E27FC236}">
              <a16:creationId xmlns:a16="http://schemas.microsoft.com/office/drawing/2014/main" id="{9E1BEF49-55A3-4FB2-9B0F-AAEB45249798}"/>
            </a:ext>
          </a:extLst>
        </xdr:cNvPr>
        <xdr:cNvSpPr/>
      </xdr:nvSpPr>
      <xdr:spPr>
        <a:xfrm>
          <a:off x="2857500" y="640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12337</xdr:rowOff>
    </xdr:from>
    <xdr:to>
      <xdr:col>10</xdr:col>
      <xdr:colOff>165100</xdr:colOff>
      <xdr:row>37</xdr:row>
      <xdr:rowOff>113937</xdr:rowOff>
    </xdr:to>
    <xdr:sp macro="" textlink="">
      <xdr:nvSpPr>
        <xdr:cNvPr id="67" name="フローチャート: 判断 66">
          <a:extLst>
            <a:ext uri="{FF2B5EF4-FFF2-40B4-BE49-F238E27FC236}">
              <a16:creationId xmlns:a16="http://schemas.microsoft.com/office/drawing/2014/main" id="{E4F4DCB7-446C-44E2-9727-2BC232943F84}"/>
            </a:ext>
          </a:extLst>
        </xdr:cNvPr>
        <xdr:cNvSpPr/>
      </xdr:nvSpPr>
      <xdr:spPr>
        <a:xfrm>
          <a:off x="1968500" y="635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5806</xdr:rowOff>
    </xdr:from>
    <xdr:to>
      <xdr:col>6</xdr:col>
      <xdr:colOff>38100</xdr:colOff>
      <xdr:row>36</xdr:row>
      <xdr:rowOff>107406</xdr:rowOff>
    </xdr:to>
    <xdr:sp macro="" textlink="">
      <xdr:nvSpPr>
        <xdr:cNvPr id="68" name="フローチャート: 判断 67">
          <a:extLst>
            <a:ext uri="{FF2B5EF4-FFF2-40B4-BE49-F238E27FC236}">
              <a16:creationId xmlns:a16="http://schemas.microsoft.com/office/drawing/2014/main" id="{8C4E039D-362E-4904-BB4C-15EFA571CD1C}"/>
            </a:ext>
          </a:extLst>
        </xdr:cNvPr>
        <xdr:cNvSpPr/>
      </xdr:nvSpPr>
      <xdr:spPr>
        <a:xfrm>
          <a:off x="1079500" y="617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8839249-C699-4AD4-8E25-10575F11E20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7651FDF-490D-4646-A3B3-36E079DAB934}"/>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279AC5A-C8FA-4D45-98EB-36AFC7C90EE1}"/>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498B797-A483-4F03-B453-61373C93772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83650923-5B16-4C9C-840A-450B3A18894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107043</xdr:rowOff>
    </xdr:from>
    <xdr:to>
      <xdr:col>24</xdr:col>
      <xdr:colOff>114300</xdr:colOff>
      <xdr:row>35</xdr:row>
      <xdr:rowOff>37193</xdr:rowOff>
    </xdr:to>
    <xdr:sp macro="" textlink="">
      <xdr:nvSpPr>
        <xdr:cNvPr id="74" name="楕円 73">
          <a:extLst>
            <a:ext uri="{FF2B5EF4-FFF2-40B4-BE49-F238E27FC236}">
              <a16:creationId xmlns:a16="http://schemas.microsoft.com/office/drawing/2014/main" id="{83976274-83D6-4091-8DB3-E3BC90B34481}"/>
            </a:ext>
          </a:extLst>
        </xdr:cNvPr>
        <xdr:cNvSpPr/>
      </xdr:nvSpPr>
      <xdr:spPr>
        <a:xfrm>
          <a:off x="4584700" y="593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27413</xdr:rowOff>
    </xdr:from>
    <xdr:ext cx="405111" cy="259045"/>
    <xdr:sp macro="" textlink="">
      <xdr:nvSpPr>
        <xdr:cNvPr id="75" name="【図書館】&#10;有形固定資産減価償却率該当値テキスト">
          <a:extLst>
            <a:ext uri="{FF2B5EF4-FFF2-40B4-BE49-F238E27FC236}">
              <a16:creationId xmlns:a16="http://schemas.microsoft.com/office/drawing/2014/main" id="{1F329753-9D8D-4F98-9F3F-78A831CE14BC}"/>
            </a:ext>
          </a:extLst>
        </xdr:cNvPr>
        <xdr:cNvSpPr txBox="1"/>
      </xdr:nvSpPr>
      <xdr:spPr>
        <a:xfrm>
          <a:off x="4673600" y="5856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74386</xdr:rowOff>
    </xdr:from>
    <xdr:to>
      <xdr:col>20</xdr:col>
      <xdr:colOff>38100</xdr:colOff>
      <xdr:row>35</xdr:row>
      <xdr:rowOff>4536</xdr:rowOff>
    </xdr:to>
    <xdr:sp macro="" textlink="">
      <xdr:nvSpPr>
        <xdr:cNvPr id="76" name="楕円 75">
          <a:extLst>
            <a:ext uri="{FF2B5EF4-FFF2-40B4-BE49-F238E27FC236}">
              <a16:creationId xmlns:a16="http://schemas.microsoft.com/office/drawing/2014/main" id="{48EF73DB-9465-4B38-A34B-788A95F8494A}"/>
            </a:ext>
          </a:extLst>
        </xdr:cNvPr>
        <xdr:cNvSpPr/>
      </xdr:nvSpPr>
      <xdr:spPr>
        <a:xfrm>
          <a:off x="3746500" y="590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125186</xdr:rowOff>
    </xdr:from>
    <xdr:to>
      <xdr:col>24</xdr:col>
      <xdr:colOff>63500</xdr:colOff>
      <xdr:row>34</xdr:row>
      <xdr:rowOff>157843</xdr:rowOff>
    </xdr:to>
    <xdr:cxnSp macro="">
      <xdr:nvCxnSpPr>
        <xdr:cNvPr id="77" name="直線コネクタ 76">
          <a:extLst>
            <a:ext uri="{FF2B5EF4-FFF2-40B4-BE49-F238E27FC236}">
              <a16:creationId xmlns:a16="http://schemas.microsoft.com/office/drawing/2014/main" id="{2DABC292-2B75-4DB6-A6F7-6F1371E3D485}"/>
            </a:ext>
          </a:extLst>
        </xdr:cNvPr>
        <xdr:cNvCxnSpPr/>
      </xdr:nvCxnSpPr>
      <xdr:spPr>
        <a:xfrm>
          <a:off x="3797300" y="595448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41728</xdr:rowOff>
    </xdr:from>
    <xdr:to>
      <xdr:col>15</xdr:col>
      <xdr:colOff>101600</xdr:colOff>
      <xdr:row>34</xdr:row>
      <xdr:rowOff>143328</xdr:rowOff>
    </xdr:to>
    <xdr:sp macro="" textlink="">
      <xdr:nvSpPr>
        <xdr:cNvPr id="78" name="楕円 77">
          <a:extLst>
            <a:ext uri="{FF2B5EF4-FFF2-40B4-BE49-F238E27FC236}">
              <a16:creationId xmlns:a16="http://schemas.microsoft.com/office/drawing/2014/main" id="{5BD56A1A-4CC2-42C7-B433-36D57D8A8686}"/>
            </a:ext>
          </a:extLst>
        </xdr:cNvPr>
        <xdr:cNvSpPr/>
      </xdr:nvSpPr>
      <xdr:spPr>
        <a:xfrm>
          <a:off x="2857500" y="587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92528</xdr:rowOff>
    </xdr:from>
    <xdr:to>
      <xdr:col>19</xdr:col>
      <xdr:colOff>177800</xdr:colOff>
      <xdr:row>34</xdr:row>
      <xdr:rowOff>125186</xdr:rowOff>
    </xdr:to>
    <xdr:cxnSp macro="">
      <xdr:nvCxnSpPr>
        <xdr:cNvPr id="79" name="直線コネクタ 78">
          <a:extLst>
            <a:ext uri="{FF2B5EF4-FFF2-40B4-BE49-F238E27FC236}">
              <a16:creationId xmlns:a16="http://schemas.microsoft.com/office/drawing/2014/main" id="{7D04ECE9-BA1F-4768-879B-31BC9F620DBF}"/>
            </a:ext>
          </a:extLst>
        </xdr:cNvPr>
        <xdr:cNvCxnSpPr/>
      </xdr:nvCxnSpPr>
      <xdr:spPr>
        <a:xfrm>
          <a:off x="2908300" y="592182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9072</xdr:rowOff>
    </xdr:from>
    <xdr:to>
      <xdr:col>10</xdr:col>
      <xdr:colOff>165100</xdr:colOff>
      <xdr:row>34</xdr:row>
      <xdr:rowOff>110672</xdr:rowOff>
    </xdr:to>
    <xdr:sp macro="" textlink="">
      <xdr:nvSpPr>
        <xdr:cNvPr id="80" name="楕円 79">
          <a:extLst>
            <a:ext uri="{FF2B5EF4-FFF2-40B4-BE49-F238E27FC236}">
              <a16:creationId xmlns:a16="http://schemas.microsoft.com/office/drawing/2014/main" id="{E3C5ED7E-1CD4-40B1-89C4-4B94C556FCB2}"/>
            </a:ext>
          </a:extLst>
        </xdr:cNvPr>
        <xdr:cNvSpPr/>
      </xdr:nvSpPr>
      <xdr:spPr>
        <a:xfrm>
          <a:off x="1968500" y="583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59872</xdr:rowOff>
    </xdr:from>
    <xdr:to>
      <xdr:col>15</xdr:col>
      <xdr:colOff>50800</xdr:colOff>
      <xdr:row>34</xdr:row>
      <xdr:rowOff>92528</xdr:rowOff>
    </xdr:to>
    <xdr:cxnSp macro="">
      <xdr:nvCxnSpPr>
        <xdr:cNvPr id="81" name="直線コネクタ 80">
          <a:extLst>
            <a:ext uri="{FF2B5EF4-FFF2-40B4-BE49-F238E27FC236}">
              <a16:creationId xmlns:a16="http://schemas.microsoft.com/office/drawing/2014/main" id="{D211E328-7A15-4A1A-B0F0-7F896866DCD0}"/>
            </a:ext>
          </a:extLst>
        </xdr:cNvPr>
        <xdr:cNvCxnSpPr/>
      </xdr:nvCxnSpPr>
      <xdr:spPr>
        <a:xfrm>
          <a:off x="2019300" y="58891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147864</xdr:rowOff>
    </xdr:from>
    <xdr:to>
      <xdr:col>6</xdr:col>
      <xdr:colOff>38100</xdr:colOff>
      <xdr:row>34</xdr:row>
      <xdr:rowOff>78014</xdr:rowOff>
    </xdr:to>
    <xdr:sp macro="" textlink="">
      <xdr:nvSpPr>
        <xdr:cNvPr id="82" name="楕円 81">
          <a:extLst>
            <a:ext uri="{FF2B5EF4-FFF2-40B4-BE49-F238E27FC236}">
              <a16:creationId xmlns:a16="http://schemas.microsoft.com/office/drawing/2014/main" id="{B57156BD-A484-4610-B5D9-5641E05A16FE}"/>
            </a:ext>
          </a:extLst>
        </xdr:cNvPr>
        <xdr:cNvSpPr/>
      </xdr:nvSpPr>
      <xdr:spPr>
        <a:xfrm>
          <a:off x="1079500" y="580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27214</xdr:rowOff>
    </xdr:from>
    <xdr:to>
      <xdr:col>10</xdr:col>
      <xdr:colOff>114300</xdr:colOff>
      <xdr:row>34</xdr:row>
      <xdr:rowOff>59872</xdr:rowOff>
    </xdr:to>
    <xdr:cxnSp macro="">
      <xdr:nvCxnSpPr>
        <xdr:cNvPr id="83" name="直線コネクタ 82">
          <a:extLst>
            <a:ext uri="{FF2B5EF4-FFF2-40B4-BE49-F238E27FC236}">
              <a16:creationId xmlns:a16="http://schemas.microsoft.com/office/drawing/2014/main" id="{7D2BAA08-420E-4533-980D-130124CF0021}"/>
            </a:ext>
          </a:extLst>
        </xdr:cNvPr>
        <xdr:cNvCxnSpPr/>
      </xdr:nvCxnSpPr>
      <xdr:spPr>
        <a:xfrm>
          <a:off x="1130300" y="58565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26687</xdr:rowOff>
    </xdr:from>
    <xdr:ext cx="405111" cy="259045"/>
    <xdr:sp macro="" textlink="">
      <xdr:nvSpPr>
        <xdr:cNvPr id="84" name="n_1aveValue【図書館】&#10;有形固定資産減価償却率">
          <a:extLst>
            <a:ext uri="{FF2B5EF4-FFF2-40B4-BE49-F238E27FC236}">
              <a16:creationId xmlns:a16="http://schemas.microsoft.com/office/drawing/2014/main" id="{70CD2A1A-3EEB-4A54-A52C-ABF84835312B}"/>
            </a:ext>
          </a:extLst>
        </xdr:cNvPr>
        <xdr:cNvSpPr txBox="1"/>
      </xdr:nvSpPr>
      <xdr:spPr>
        <a:xfrm>
          <a:off x="35820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155683</xdr:rowOff>
    </xdr:from>
    <xdr:ext cx="405111" cy="259045"/>
    <xdr:sp macro="" textlink="">
      <xdr:nvSpPr>
        <xdr:cNvPr id="85" name="n_2aveValue【図書館】&#10;有形固定資産減価償却率">
          <a:extLst>
            <a:ext uri="{FF2B5EF4-FFF2-40B4-BE49-F238E27FC236}">
              <a16:creationId xmlns:a16="http://schemas.microsoft.com/office/drawing/2014/main" id="{FE868B76-474B-4A7E-A2DD-CF8C51FE6B87}"/>
            </a:ext>
          </a:extLst>
        </xdr:cNvPr>
        <xdr:cNvSpPr txBox="1"/>
      </xdr:nvSpPr>
      <xdr:spPr>
        <a:xfrm>
          <a:off x="2705744" y="649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105064</xdr:rowOff>
    </xdr:from>
    <xdr:ext cx="405111" cy="259045"/>
    <xdr:sp macro="" textlink="">
      <xdr:nvSpPr>
        <xdr:cNvPr id="86" name="n_3aveValue【図書館】&#10;有形固定資産減価償却率">
          <a:extLst>
            <a:ext uri="{FF2B5EF4-FFF2-40B4-BE49-F238E27FC236}">
              <a16:creationId xmlns:a16="http://schemas.microsoft.com/office/drawing/2014/main" id="{4AC5CED3-376B-4FF0-A99B-7C8BB425F081}"/>
            </a:ext>
          </a:extLst>
        </xdr:cNvPr>
        <xdr:cNvSpPr txBox="1"/>
      </xdr:nvSpPr>
      <xdr:spPr>
        <a:xfrm>
          <a:off x="1816744" y="6448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98533</xdr:rowOff>
    </xdr:from>
    <xdr:ext cx="405111" cy="259045"/>
    <xdr:sp macro="" textlink="">
      <xdr:nvSpPr>
        <xdr:cNvPr id="87" name="n_4aveValue【図書館】&#10;有形固定資産減価償却率">
          <a:extLst>
            <a:ext uri="{FF2B5EF4-FFF2-40B4-BE49-F238E27FC236}">
              <a16:creationId xmlns:a16="http://schemas.microsoft.com/office/drawing/2014/main" id="{FDDEF552-9D80-49F1-8A0D-AEB440E3701F}"/>
            </a:ext>
          </a:extLst>
        </xdr:cNvPr>
        <xdr:cNvSpPr txBox="1"/>
      </xdr:nvSpPr>
      <xdr:spPr>
        <a:xfrm>
          <a:off x="927744" y="6270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21063</xdr:rowOff>
    </xdr:from>
    <xdr:ext cx="405111" cy="259045"/>
    <xdr:sp macro="" textlink="">
      <xdr:nvSpPr>
        <xdr:cNvPr id="88" name="n_1mainValue【図書館】&#10;有形固定資産減価償却率">
          <a:extLst>
            <a:ext uri="{FF2B5EF4-FFF2-40B4-BE49-F238E27FC236}">
              <a16:creationId xmlns:a16="http://schemas.microsoft.com/office/drawing/2014/main" id="{831671FF-1742-47DE-8682-7B5DA147C11E}"/>
            </a:ext>
          </a:extLst>
        </xdr:cNvPr>
        <xdr:cNvSpPr txBox="1"/>
      </xdr:nvSpPr>
      <xdr:spPr>
        <a:xfrm>
          <a:off x="3582044" y="5678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159855</xdr:rowOff>
    </xdr:from>
    <xdr:ext cx="405111" cy="259045"/>
    <xdr:sp macro="" textlink="">
      <xdr:nvSpPr>
        <xdr:cNvPr id="89" name="n_2mainValue【図書館】&#10;有形固定資産減価償却率">
          <a:extLst>
            <a:ext uri="{FF2B5EF4-FFF2-40B4-BE49-F238E27FC236}">
              <a16:creationId xmlns:a16="http://schemas.microsoft.com/office/drawing/2014/main" id="{3CA6A453-B777-4FD7-A16C-71236B74B700}"/>
            </a:ext>
          </a:extLst>
        </xdr:cNvPr>
        <xdr:cNvSpPr txBox="1"/>
      </xdr:nvSpPr>
      <xdr:spPr>
        <a:xfrm>
          <a:off x="2705744" y="5646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127199</xdr:rowOff>
    </xdr:from>
    <xdr:ext cx="405111" cy="259045"/>
    <xdr:sp macro="" textlink="">
      <xdr:nvSpPr>
        <xdr:cNvPr id="90" name="n_3mainValue【図書館】&#10;有形固定資産減価償却率">
          <a:extLst>
            <a:ext uri="{FF2B5EF4-FFF2-40B4-BE49-F238E27FC236}">
              <a16:creationId xmlns:a16="http://schemas.microsoft.com/office/drawing/2014/main" id="{2CE84344-A6D5-4836-BE0D-D480BF091460}"/>
            </a:ext>
          </a:extLst>
        </xdr:cNvPr>
        <xdr:cNvSpPr txBox="1"/>
      </xdr:nvSpPr>
      <xdr:spPr>
        <a:xfrm>
          <a:off x="1816744" y="5613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94541</xdr:rowOff>
    </xdr:from>
    <xdr:ext cx="405111" cy="259045"/>
    <xdr:sp macro="" textlink="">
      <xdr:nvSpPr>
        <xdr:cNvPr id="91" name="n_4mainValue【図書館】&#10;有形固定資産減価償却率">
          <a:extLst>
            <a:ext uri="{FF2B5EF4-FFF2-40B4-BE49-F238E27FC236}">
              <a16:creationId xmlns:a16="http://schemas.microsoft.com/office/drawing/2014/main" id="{17EE58E7-ACF1-4B2C-BFE6-8156EE550658}"/>
            </a:ext>
          </a:extLst>
        </xdr:cNvPr>
        <xdr:cNvSpPr txBox="1"/>
      </xdr:nvSpPr>
      <xdr:spPr>
        <a:xfrm>
          <a:off x="927744" y="558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BA0E66BF-68C5-458E-9407-B0ADB1B5818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8D1B9576-83BA-4480-A67B-2E196E4AA0D8}"/>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4C2018F7-1DE6-480F-8D81-1F1EB4B545D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A2EF075F-409A-4415-9C09-9851AC4DD15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F63826F4-92A8-4C32-A5E1-C73C9E4B4B8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72B0943B-7E97-430F-9205-D6C99FBEC90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54476E1-DBD5-448F-B64F-FC0CAA4126B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32F099B4-C45C-4F03-AA43-1ED03BCF7DF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ED40B10F-106D-467B-884E-AB07B8B80E77}"/>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611A4AD-3F93-43AF-B538-CA56B446B241}"/>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EED04517-9F92-4836-AAA0-E499BED80849}"/>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6E632C52-A4B4-47DA-B78B-342D8828C36C}"/>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567C5216-ED09-43DD-9CBA-F1F72030256C}"/>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F85E9CF3-E09F-48C3-8549-12512F37F733}"/>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9B74003F-D0E6-46CA-BEBE-0B173E1D9949}"/>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9AFF507C-464D-439F-9889-49E730C25E9B}"/>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12F06BF9-13E0-40DD-9680-3AFF64AC99AF}"/>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9E9C586A-34B3-4050-AE76-39DD4372D9C1}"/>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E5F3A98F-4BAE-4863-A56A-EEB0DDEC0D7D}"/>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6C02175C-4BDB-4752-9FC2-D9B6E183B299}"/>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4BD6BCEE-D071-4FF0-9562-6608C35CA782}"/>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36C58639-452C-4758-8F30-D0CF0CA3B972}"/>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7BF61286-AA3F-4291-9CC1-D7E302CDB42C}"/>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C26809DF-9BE5-4EFC-8A78-48F702C951B3}"/>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DE108723-0478-481D-A4C4-90F812FBEEEE}"/>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94161</xdr:rowOff>
    </xdr:from>
    <xdr:to>
      <xdr:col>54</xdr:col>
      <xdr:colOff>189865</xdr:colOff>
      <xdr:row>41</xdr:row>
      <xdr:rowOff>130084</xdr:rowOff>
    </xdr:to>
    <xdr:cxnSp macro="">
      <xdr:nvCxnSpPr>
        <xdr:cNvPr id="117" name="直線コネクタ 116">
          <a:extLst>
            <a:ext uri="{FF2B5EF4-FFF2-40B4-BE49-F238E27FC236}">
              <a16:creationId xmlns:a16="http://schemas.microsoft.com/office/drawing/2014/main" id="{1C068281-73DF-4F5F-BF3E-666C27F17C11}"/>
            </a:ext>
          </a:extLst>
        </xdr:cNvPr>
        <xdr:cNvCxnSpPr/>
      </xdr:nvCxnSpPr>
      <xdr:spPr>
        <a:xfrm flipV="1">
          <a:off x="10476865" y="5752011"/>
          <a:ext cx="0" cy="1407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133911</xdr:rowOff>
    </xdr:from>
    <xdr:ext cx="469744" cy="259045"/>
    <xdr:sp macro="" textlink="">
      <xdr:nvSpPr>
        <xdr:cNvPr id="118" name="【図書館】&#10;一人当たり面積最小値テキスト">
          <a:extLst>
            <a:ext uri="{FF2B5EF4-FFF2-40B4-BE49-F238E27FC236}">
              <a16:creationId xmlns:a16="http://schemas.microsoft.com/office/drawing/2014/main" id="{BC38EF00-08D2-4D70-8E43-1649D1E9069E}"/>
            </a:ext>
          </a:extLst>
        </xdr:cNvPr>
        <xdr:cNvSpPr txBox="1"/>
      </xdr:nvSpPr>
      <xdr:spPr>
        <a:xfrm>
          <a:off x="10515600" y="7163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130084</xdr:rowOff>
    </xdr:from>
    <xdr:to>
      <xdr:col>55</xdr:col>
      <xdr:colOff>88900</xdr:colOff>
      <xdr:row>41</xdr:row>
      <xdr:rowOff>130084</xdr:rowOff>
    </xdr:to>
    <xdr:cxnSp macro="">
      <xdr:nvCxnSpPr>
        <xdr:cNvPr id="119" name="直線コネクタ 118">
          <a:extLst>
            <a:ext uri="{FF2B5EF4-FFF2-40B4-BE49-F238E27FC236}">
              <a16:creationId xmlns:a16="http://schemas.microsoft.com/office/drawing/2014/main" id="{06408BB7-FC01-4EFA-A71A-6B86EBB7C0DE}"/>
            </a:ext>
          </a:extLst>
        </xdr:cNvPr>
        <xdr:cNvCxnSpPr/>
      </xdr:nvCxnSpPr>
      <xdr:spPr>
        <a:xfrm>
          <a:off x="10388600" y="715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40838</xdr:rowOff>
    </xdr:from>
    <xdr:ext cx="469744" cy="259045"/>
    <xdr:sp macro="" textlink="">
      <xdr:nvSpPr>
        <xdr:cNvPr id="120" name="【図書館】&#10;一人当たり面積最大値テキスト">
          <a:extLst>
            <a:ext uri="{FF2B5EF4-FFF2-40B4-BE49-F238E27FC236}">
              <a16:creationId xmlns:a16="http://schemas.microsoft.com/office/drawing/2014/main" id="{B0B9550C-826B-4F79-9F68-8792CCFFFBB2}"/>
            </a:ext>
          </a:extLst>
        </xdr:cNvPr>
        <xdr:cNvSpPr txBox="1"/>
      </xdr:nvSpPr>
      <xdr:spPr>
        <a:xfrm>
          <a:off x="10515600" y="5527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94161</xdr:rowOff>
    </xdr:from>
    <xdr:to>
      <xdr:col>55</xdr:col>
      <xdr:colOff>88900</xdr:colOff>
      <xdr:row>33</xdr:row>
      <xdr:rowOff>94161</xdr:rowOff>
    </xdr:to>
    <xdr:cxnSp macro="">
      <xdr:nvCxnSpPr>
        <xdr:cNvPr id="121" name="直線コネクタ 120">
          <a:extLst>
            <a:ext uri="{FF2B5EF4-FFF2-40B4-BE49-F238E27FC236}">
              <a16:creationId xmlns:a16="http://schemas.microsoft.com/office/drawing/2014/main" id="{C023D833-9725-41FF-904D-95E8144A4688}"/>
            </a:ext>
          </a:extLst>
        </xdr:cNvPr>
        <xdr:cNvCxnSpPr/>
      </xdr:nvCxnSpPr>
      <xdr:spPr>
        <a:xfrm>
          <a:off x="10388600" y="575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25417</xdr:rowOff>
    </xdr:from>
    <xdr:ext cx="469744" cy="259045"/>
    <xdr:sp macro="" textlink="">
      <xdr:nvSpPr>
        <xdr:cNvPr id="122" name="【図書館】&#10;一人当たり面積平均値テキスト">
          <a:extLst>
            <a:ext uri="{FF2B5EF4-FFF2-40B4-BE49-F238E27FC236}">
              <a16:creationId xmlns:a16="http://schemas.microsoft.com/office/drawing/2014/main" id="{FB6E9A74-A336-4C4A-A01E-024E3BE2F5A3}"/>
            </a:ext>
          </a:extLst>
        </xdr:cNvPr>
        <xdr:cNvSpPr txBox="1"/>
      </xdr:nvSpPr>
      <xdr:spPr>
        <a:xfrm>
          <a:off x="10515600" y="6369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xdr:rowOff>
    </xdr:from>
    <xdr:to>
      <xdr:col>55</xdr:col>
      <xdr:colOff>50800</xdr:colOff>
      <xdr:row>38</xdr:row>
      <xdr:rowOff>104140</xdr:rowOff>
    </xdr:to>
    <xdr:sp macro="" textlink="">
      <xdr:nvSpPr>
        <xdr:cNvPr id="123" name="フローチャート: 判断 122">
          <a:extLst>
            <a:ext uri="{FF2B5EF4-FFF2-40B4-BE49-F238E27FC236}">
              <a16:creationId xmlns:a16="http://schemas.microsoft.com/office/drawing/2014/main" id="{4FF4F057-D634-402E-9C6C-AE2A00B10E87}"/>
            </a:ext>
          </a:extLst>
        </xdr:cNvPr>
        <xdr:cNvSpPr/>
      </xdr:nvSpPr>
      <xdr:spPr>
        <a:xfrm>
          <a:off x="10426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22134</xdr:rowOff>
    </xdr:from>
    <xdr:to>
      <xdr:col>50</xdr:col>
      <xdr:colOff>165100</xdr:colOff>
      <xdr:row>38</xdr:row>
      <xdr:rowOff>123734</xdr:rowOff>
    </xdr:to>
    <xdr:sp macro="" textlink="">
      <xdr:nvSpPr>
        <xdr:cNvPr id="124" name="フローチャート: 判断 123">
          <a:extLst>
            <a:ext uri="{FF2B5EF4-FFF2-40B4-BE49-F238E27FC236}">
              <a16:creationId xmlns:a16="http://schemas.microsoft.com/office/drawing/2014/main" id="{853833B5-11EB-4855-83F5-A6E20137ACCF}"/>
            </a:ext>
          </a:extLst>
        </xdr:cNvPr>
        <xdr:cNvSpPr/>
      </xdr:nvSpPr>
      <xdr:spPr>
        <a:xfrm>
          <a:off x="95885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31931</xdr:rowOff>
    </xdr:from>
    <xdr:to>
      <xdr:col>46</xdr:col>
      <xdr:colOff>38100</xdr:colOff>
      <xdr:row>38</xdr:row>
      <xdr:rowOff>133531</xdr:rowOff>
    </xdr:to>
    <xdr:sp macro="" textlink="">
      <xdr:nvSpPr>
        <xdr:cNvPr id="125" name="フローチャート: 判断 124">
          <a:extLst>
            <a:ext uri="{FF2B5EF4-FFF2-40B4-BE49-F238E27FC236}">
              <a16:creationId xmlns:a16="http://schemas.microsoft.com/office/drawing/2014/main" id="{4871EBB9-0A60-43CC-98B1-0BBF135077C2}"/>
            </a:ext>
          </a:extLst>
        </xdr:cNvPr>
        <xdr:cNvSpPr/>
      </xdr:nvSpPr>
      <xdr:spPr>
        <a:xfrm>
          <a:off x="8699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100512</xdr:rowOff>
    </xdr:from>
    <xdr:to>
      <xdr:col>41</xdr:col>
      <xdr:colOff>101600</xdr:colOff>
      <xdr:row>39</xdr:row>
      <xdr:rowOff>30662</xdr:rowOff>
    </xdr:to>
    <xdr:sp macro="" textlink="">
      <xdr:nvSpPr>
        <xdr:cNvPr id="126" name="フローチャート: 判断 125">
          <a:extLst>
            <a:ext uri="{FF2B5EF4-FFF2-40B4-BE49-F238E27FC236}">
              <a16:creationId xmlns:a16="http://schemas.microsoft.com/office/drawing/2014/main" id="{4C904B74-880C-49F1-BA68-CB131DE6F9EA}"/>
            </a:ext>
          </a:extLst>
        </xdr:cNvPr>
        <xdr:cNvSpPr/>
      </xdr:nvSpPr>
      <xdr:spPr>
        <a:xfrm>
          <a:off x="78105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123372</xdr:rowOff>
    </xdr:from>
    <xdr:to>
      <xdr:col>36</xdr:col>
      <xdr:colOff>165100</xdr:colOff>
      <xdr:row>39</xdr:row>
      <xdr:rowOff>53522</xdr:rowOff>
    </xdr:to>
    <xdr:sp macro="" textlink="">
      <xdr:nvSpPr>
        <xdr:cNvPr id="127" name="フローチャート: 判断 126">
          <a:extLst>
            <a:ext uri="{FF2B5EF4-FFF2-40B4-BE49-F238E27FC236}">
              <a16:creationId xmlns:a16="http://schemas.microsoft.com/office/drawing/2014/main" id="{8208B460-7D0C-44B6-8112-C150857FC78D}"/>
            </a:ext>
          </a:extLst>
        </xdr:cNvPr>
        <xdr:cNvSpPr/>
      </xdr:nvSpPr>
      <xdr:spPr>
        <a:xfrm>
          <a:off x="6921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EB06AF7-97D8-44FB-98A8-14A2FE32933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42159501-FF1C-4E35-A640-D4E4F3885F5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FD94BDDA-7B1F-4778-BCFC-347F809F3AE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D2BDCC74-7FAD-44BB-ABAC-0F87B5B1B74C}"/>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4E4A66F1-8B32-4DE6-BFBD-F9627ED960C5}"/>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162560</xdr:rowOff>
    </xdr:from>
    <xdr:to>
      <xdr:col>55</xdr:col>
      <xdr:colOff>50800</xdr:colOff>
      <xdr:row>41</xdr:row>
      <xdr:rowOff>92710</xdr:rowOff>
    </xdr:to>
    <xdr:sp macro="" textlink="">
      <xdr:nvSpPr>
        <xdr:cNvPr id="133" name="楕円 132">
          <a:extLst>
            <a:ext uri="{FF2B5EF4-FFF2-40B4-BE49-F238E27FC236}">
              <a16:creationId xmlns:a16="http://schemas.microsoft.com/office/drawing/2014/main" id="{C9E86A18-92C9-45DB-B2AF-BC8BBB0DD4CE}"/>
            </a:ext>
          </a:extLst>
        </xdr:cNvPr>
        <xdr:cNvSpPr/>
      </xdr:nvSpPr>
      <xdr:spPr>
        <a:xfrm>
          <a:off x="104267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77487</xdr:rowOff>
    </xdr:from>
    <xdr:ext cx="469744" cy="259045"/>
    <xdr:sp macro="" textlink="">
      <xdr:nvSpPr>
        <xdr:cNvPr id="134" name="【図書館】&#10;一人当たり面積該当値テキスト">
          <a:extLst>
            <a:ext uri="{FF2B5EF4-FFF2-40B4-BE49-F238E27FC236}">
              <a16:creationId xmlns:a16="http://schemas.microsoft.com/office/drawing/2014/main" id="{D1D6AD04-FE30-4C57-B933-269B55E52CB8}"/>
            </a:ext>
          </a:extLst>
        </xdr:cNvPr>
        <xdr:cNvSpPr txBox="1"/>
      </xdr:nvSpPr>
      <xdr:spPr>
        <a:xfrm>
          <a:off x="10515600" y="693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169091</xdr:rowOff>
    </xdr:from>
    <xdr:to>
      <xdr:col>50</xdr:col>
      <xdr:colOff>165100</xdr:colOff>
      <xdr:row>41</xdr:row>
      <xdr:rowOff>99241</xdr:rowOff>
    </xdr:to>
    <xdr:sp macro="" textlink="">
      <xdr:nvSpPr>
        <xdr:cNvPr id="135" name="楕円 134">
          <a:extLst>
            <a:ext uri="{FF2B5EF4-FFF2-40B4-BE49-F238E27FC236}">
              <a16:creationId xmlns:a16="http://schemas.microsoft.com/office/drawing/2014/main" id="{B5C56061-A9B4-44B5-865E-194DE7C40463}"/>
            </a:ext>
          </a:extLst>
        </xdr:cNvPr>
        <xdr:cNvSpPr/>
      </xdr:nvSpPr>
      <xdr:spPr>
        <a:xfrm>
          <a:off x="9588500" y="702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41910</xdr:rowOff>
    </xdr:from>
    <xdr:to>
      <xdr:col>55</xdr:col>
      <xdr:colOff>0</xdr:colOff>
      <xdr:row>41</xdr:row>
      <xdr:rowOff>48441</xdr:rowOff>
    </xdr:to>
    <xdr:cxnSp macro="">
      <xdr:nvCxnSpPr>
        <xdr:cNvPr id="136" name="直線コネクタ 135">
          <a:extLst>
            <a:ext uri="{FF2B5EF4-FFF2-40B4-BE49-F238E27FC236}">
              <a16:creationId xmlns:a16="http://schemas.microsoft.com/office/drawing/2014/main" id="{0AC5B771-6B7C-4173-A079-4D87A1AA2AF0}"/>
            </a:ext>
          </a:extLst>
        </xdr:cNvPr>
        <xdr:cNvCxnSpPr/>
      </xdr:nvCxnSpPr>
      <xdr:spPr>
        <a:xfrm flipV="1">
          <a:off x="9639300" y="7071360"/>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7438</xdr:rowOff>
    </xdr:from>
    <xdr:to>
      <xdr:col>46</xdr:col>
      <xdr:colOff>38100</xdr:colOff>
      <xdr:row>41</xdr:row>
      <xdr:rowOff>109038</xdr:rowOff>
    </xdr:to>
    <xdr:sp macro="" textlink="">
      <xdr:nvSpPr>
        <xdr:cNvPr id="137" name="楕円 136">
          <a:extLst>
            <a:ext uri="{FF2B5EF4-FFF2-40B4-BE49-F238E27FC236}">
              <a16:creationId xmlns:a16="http://schemas.microsoft.com/office/drawing/2014/main" id="{75565692-4E91-446D-A83B-4620C3C49FDF}"/>
            </a:ext>
          </a:extLst>
        </xdr:cNvPr>
        <xdr:cNvSpPr/>
      </xdr:nvSpPr>
      <xdr:spPr>
        <a:xfrm>
          <a:off x="8699500" y="703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48441</xdr:rowOff>
    </xdr:from>
    <xdr:to>
      <xdr:col>50</xdr:col>
      <xdr:colOff>114300</xdr:colOff>
      <xdr:row>41</xdr:row>
      <xdr:rowOff>58238</xdr:rowOff>
    </xdr:to>
    <xdr:cxnSp macro="">
      <xdr:nvCxnSpPr>
        <xdr:cNvPr id="138" name="直線コネクタ 137">
          <a:extLst>
            <a:ext uri="{FF2B5EF4-FFF2-40B4-BE49-F238E27FC236}">
              <a16:creationId xmlns:a16="http://schemas.microsoft.com/office/drawing/2014/main" id="{C92A193E-E088-4AA8-80B2-805FFF259792}"/>
            </a:ext>
          </a:extLst>
        </xdr:cNvPr>
        <xdr:cNvCxnSpPr/>
      </xdr:nvCxnSpPr>
      <xdr:spPr>
        <a:xfrm flipV="1">
          <a:off x="8750300" y="7077891"/>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17235</xdr:rowOff>
    </xdr:from>
    <xdr:to>
      <xdr:col>41</xdr:col>
      <xdr:colOff>101600</xdr:colOff>
      <xdr:row>41</xdr:row>
      <xdr:rowOff>118835</xdr:rowOff>
    </xdr:to>
    <xdr:sp macro="" textlink="">
      <xdr:nvSpPr>
        <xdr:cNvPr id="139" name="楕円 138">
          <a:extLst>
            <a:ext uri="{FF2B5EF4-FFF2-40B4-BE49-F238E27FC236}">
              <a16:creationId xmlns:a16="http://schemas.microsoft.com/office/drawing/2014/main" id="{10FD6D48-8639-476E-8B42-3BE5314CB9EA}"/>
            </a:ext>
          </a:extLst>
        </xdr:cNvPr>
        <xdr:cNvSpPr/>
      </xdr:nvSpPr>
      <xdr:spPr>
        <a:xfrm>
          <a:off x="7810500" y="704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58238</xdr:rowOff>
    </xdr:from>
    <xdr:to>
      <xdr:col>45</xdr:col>
      <xdr:colOff>177800</xdr:colOff>
      <xdr:row>41</xdr:row>
      <xdr:rowOff>68035</xdr:rowOff>
    </xdr:to>
    <xdr:cxnSp macro="">
      <xdr:nvCxnSpPr>
        <xdr:cNvPr id="140" name="直線コネクタ 139">
          <a:extLst>
            <a:ext uri="{FF2B5EF4-FFF2-40B4-BE49-F238E27FC236}">
              <a16:creationId xmlns:a16="http://schemas.microsoft.com/office/drawing/2014/main" id="{B41DC296-06D9-464B-B0F1-E61672B96593}"/>
            </a:ext>
          </a:extLst>
        </xdr:cNvPr>
        <xdr:cNvCxnSpPr/>
      </xdr:nvCxnSpPr>
      <xdr:spPr>
        <a:xfrm flipV="1">
          <a:off x="7861300" y="7087688"/>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23767</xdr:rowOff>
    </xdr:from>
    <xdr:to>
      <xdr:col>36</xdr:col>
      <xdr:colOff>165100</xdr:colOff>
      <xdr:row>41</xdr:row>
      <xdr:rowOff>125367</xdr:rowOff>
    </xdr:to>
    <xdr:sp macro="" textlink="">
      <xdr:nvSpPr>
        <xdr:cNvPr id="141" name="楕円 140">
          <a:extLst>
            <a:ext uri="{FF2B5EF4-FFF2-40B4-BE49-F238E27FC236}">
              <a16:creationId xmlns:a16="http://schemas.microsoft.com/office/drawing/2014/main" id="{ED6DB476-C3A3-4B9E-B3A3-B9D8BD7DD918}"/>
            </a:ext>
          </a:extLst>
        </xdr:cNvPr>
        <xdr:cNvSpPr/>
      </xdr:nvSpPr>
      <xdr:spPr>
        <a:xfrm>
          <a:off x="6921500" y="705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68035</xdr:rowOff>
    </xdr:from>
    <xdr:to>
      <xdr:col>41</xdr:col>
      <xdr:colOff>50800</xdr:colOff>
      <xdr:row>41</xdr:row>
      <xdr:rowOff>74567</xdr:rowOff>
    </xdr:to>
    <xdr:cxnSp macro="">
      <xdr:nvCxnSpPr>
        <xdr:cNvPr id="142" name="直線コネクタ 141">
          <a:extLst>
            <a:ext uri="{FF2B5EF4-FFF2-40B4-BE49-F238E27FC236}">
              <a16:creationId xmlns:a16="http://schemas.microsoft.com/office/drawing/2014/main" id="{E0F54D38-0C40-409F-BE08-AE19ACD32630}"/>
            </a:ext>
          </a:extLst>
        </xdr:cNvPr>
        <xdr:cNvCxnSpPr/>
      </xdr:nvCxnSpPr>
      <xdr:spPr>
        <a:xfrm flipV="1">
          <a:off x="6972300" y="7097485"/>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140261</xdr:rowOff>
    </xdr:from>
    <xdr:ext cx="469744" cy="259045"/>
    <xdr:sp macro="" textlink="">
      <xdr:nvSpPr>
        <xdr:cNvPr id="143" name="n_1aveValue【図書館】&#10;一人当たり面積">
          <a:extLst>
            <a:ext uri="{FF2B5EF4-FFF2-40B4-BE49-F238E27FC236}">
              <a16:creationId xmlns:a16="http://schemas.microsoft.com/office/drawing/2014/main" id="{2AB05FAC-2449-4231-8809-5DFE642D9302}"/>
            </a:ext>
          </a:extLst>
        </xdr:cNvPr>
        <xdr:cNvSpPr txBox="1"/>
      </xdr:nvSpPr>
      <xdr:spPr>
        <a:xfrm>
          <a:off x="9391727" y="6312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150058</xdr:rowOff>
    </xdr:from>
    <xdr:ext cx="469744" cy="259045"/>
    <xdr:sp macro="" textlink="">
      <xdr:nvSpPr>
        <xdr:cNvPr id="144" name="n_2aveValue【図書館】&#10;一人当たり面積">
          <a:extLst>
            <a:ext uri="{FF2B5EF4-FFF2-40B4-BE49-F238E27FC236}">
              <a16:creationId xmlns:a16="http://schemas.microsoft.com/office/drawing/2014/main" id="{A216C73D-B9C1-4F87-9C7C-2A0E948D36EF}"/>
            </a:ext>
          </a:extLst>
        </xdr:cNvPr>
        <xdr:cNvSpPr txBox="1"/>
      </xdr:nvSpPr>
      <xdr:spPr>
        <a:xfrm>
          <a:off x="8515427" y="6322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47188</xdr:rowOff>
    </xdr:from>
    <xdr:ext cx="469744" cy="259045"/>
    <xdr:sp macro="" textlink="">
      <xdr:nvSpPr>
        <xdr:cNvPr id="145" name="n_3aveValue【図書館】&#10;一人当たり面積">
          <a:extLst>
            <a:ext uri="{FF2B5EF4-FFF2-40B4-BE49-F238E27FC236}">
              <a16:creationId xmlns:a16="http://schemas.microsoft.com/office/drawing/2014/main" id="{71958CC7-BD99-4312-9FA4-05E6FD5BC0F7}"/>
            </a:ext>
          </a:extLst>
        </xdr:cNvPr>
        <xdr:cNvSpPr txBox="1"/>
      </xdr:nvSpPr>
      <xdr:spPr>
        <a:xfrm>
          <a:off x="7626427" y="6390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70049</xdr:rowOff>
    </xdr:from>
    <xdr:ext cx="469744" cy="259045"/>
    <xdr:sp macro="" textlink="">
      <xdr:nvSpPr>
        <xdr:cNvPr id="146" name="n_4aveValue【図書館】&#10;一人当たり面積">
          <a:extLst>
            <a:ext uri="{FF2B5EF4-FFF2-40B4-BE49-F238E27FC236}">
              <a16:creationId xmlns:a16="http://schemas.microsoft.com/office/drawing/2014/main" id="{71461C71-1514-404C-9D1B-4CDBBBB128B9}"/>
            </a:ext>
          </a:extLst>
        </xdr:cNvPr>
        <xdr:cNvSpPr txBox="1"/>
      </xdr:nvSpPr>
      <xdr:spPr>
        <a:xfrm>
          <a:off x="6737427" y="641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90368</xdr:rowOff>
    </xdr:from>
    <xdr:ext cx="469744" cy="259045"/>
    <xdr:sp macro="" textlink="">
      <xdr:nvSpPr>
        <xdr:cNvPr id="147" name="n_1mainValue【図書館】&#10;一人当たり面積">
          <a:extLst>
            <a:ext uri="{FF2B5EF4-FFF2-40B4-BE49-F238E27FC236}">
              <a16:creationId xmlns:a16="http://schemas.microsoft.com/office/drawing/2014/main" id="{D9534065-4B8F-48EA-9329-7AE38AB91680}"/>
            </a:ext>
          </a:extLst>
        </xdr:cNvPr>
        <xdr:cNvSpPr txBox="1"/>
      </xdr:nvSpPr>
      <xdr:spPr>
        <a:xfrm>
          <a:off x="9391727" y="7119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100165</xdr:rowOff>
    </xdr:from>
    <xdr:ext cx="469744" cy="259045"/>
    <xdr:sp macro="" textlink="">
      <xdr:nvSpPr>
        <xdr:cNvPr id="148" name="n_2mainValue【図書館】&#10;一人当たり面積">
          <a:extLst>
            <a:ext uri="{FF2B5EF4-FFF2-40B4-BE49-F238E27FC236}">
              <a16:creationId xmlns:a16="http://schemas.microsoft.com/office/drawing/2014/main" id="{F3BE1171-12A6-4AED-8E4D-7C0EE9590FCC}"/>
            </a:ext>
          </a:extLst>
        </xdr:cNvPr>
        <xdr:cNvSpPr txBox="1"/>
      </xdr:nvSpPr>
      <xdr:spPr>
        <a:xfrm>
          <a:off x="8515427" y="712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109962</xdr:rowOff>
    </xdr:from>
    <xdr:ext cx="469744" cy="259045"/>
    <xdr:sp macro="" textlink="">
      <xdr:nvSpPr>
        <xdr:cNvPr id="149" name="n_3mainValue【図書館】&#10;一人当たり面積">
          <a:extLst>
            <a:ext uri="{FF2B5EF4-FFF2-40B4-BE49-F238E27FC236}">
              <a16:creationId xmlns:a16="http://schemas.microsoft.com/office/drawing/2014/main" id="{5F5036D3-AD93-4F6E-82EF-C166FA811B2D}"/>
            </a:ext>
          </a:extLst>
        </xdr:cNvPr>
        <xdr:cNvSpPr txBox="1"/>
      </xdr:nvSpPr>
      <xdr:spPr>
        <a:xfrm>
          <a:off x="7626427" y="7139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116494</xdr:rowOff>
    </xdr:from>
    <xdr:ext cx="469744" cy="259045"/>
    <xdr:sp macro="" textlink="">
      <xdr:nvSpPr>
        <xdr:cNvPr id="150" name="n_4mainValue【図書館】&#10;一人当たり面積">
          <a:extLst>
            <a:ext uri="{FF2B5EF4-FFF2-40B4-BE49-F238E27FC236}">
              <a16:creationId xmlns:a16="http://schemas.microsoft.com/office/drawing/2014/main" id="{E3D23850-4503-471C-B77E-B0409201249C}"/>
            </a:ext>
          </a:extLst>
        </xdr:cNvPr>
        <xdr:cNvSpPr txBox="1"/>
      </xdr:nvSpPr>
      <xdr:spPr>
        <a:xfrm>
          <a:off x="6737427" y="714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B7652625-F7E4-4EF4-8971-3BAEF0140D7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F4E9CC64-B10A-4690-8724-5B89D71A44A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340DB1A6-5AB2-4937-8979-78CE0CCBF79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5236F068-F111-4C7C-B067-95B40A4B16F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512E20D3-9FF5-4F3C-9242-8C021CF296B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4AD14FF1-CD76-4BB5-A6DB-DB382047A65D}"/>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BC96568B-22BB-42AE-B49D-6785D212F34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642FC1BD-895F-4D81-897B-99CC748FCD1B}"/>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B311F55A-BCF2-497D-AE0A-6E20C858DD4A}"/>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5A9086F5-61D9-4696-B75C-2AC359300ECB}"/>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975840E2-63A3-46A4-BC68-2BCE3986A91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F671F2E6-4641-4A92-95CF-2A60D0941EF5}"/>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71643E04-24D8-40F3-AF93-11FC5CC97E15}"/>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8341B8F3-65B3-466A-8658-9A9D413D237E}"/>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40D39121-AF4E-42CA-8B68-C3CF903BA67E}"/>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8DE0A9FC-2D97-4D87-BE57-F314984C574C}"/>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17B0F0DE-5CBC-415C-BF99-E684222D7045}"/>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6670B240-3CEB-4123-99F6-0C0A86707F38}"/>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E579846D-A608-4B4B-A826-08AD8ED4D2AE}"/>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0C47BD3D-FF56-43E9-B68B-F8A082C15B1F}"/>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35202B86-0445-4DA2-A259-E5BA908D2F5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8CAD5706-F8CB-42AC-86E8-75EDCAAFA26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7B708481-338A-4575-AF2E-9813E597281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D5E6D8D2-1CA9-4B90-AFAB-811355DE710F}"/>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xdr:rowOff>
    </xdr:from>
    <xdr:to>
      <xdr:col>24</xdr:col>
      <xdr:colOff>62865</xdr:colOff>
      <xdr:row>64</xdr:row>
      <xdr:rowOff>76200</xdr:rowOff>
    </xdr:to>
    <xdr:cxnSp macro="">
      <xdr:nvCxnSpPr>
        <xdr:cNvPr id="175" name="直線コネクタ 174">
          <a:extLst>
            <a:ext uri="{FF2B5EF4-FFF2-40B4-BE49-F238E27FC236}">
              <a16:creationId xmlns:a16="http://schemas.microsoft.com/office/drawing/2014/main" id="{88B1C9A3-90EB-4892-959E-8CC5733D9CE3}"/>
            </a:ext>
          </a:extLst>
        </xdr:cNvPr>
        <xdr:cNvCxnSpPr/>
      </xdr:nvCxnSpPr>
      <xdr:spPr>
        <a:xfrm flipV="1">
          <a:off x="4634865" y="9439275"/>
          <a:ext cx="0" cy="1609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6" name="【体育館・プール】&#10;有形固定資産減価償却率最小値テキスト">
          <a:extLst>
            <a:ext uri="{FF2B5EF4-FFF2-40B4-BE49-F238E27FC236}">
              <a16:creationId xmlns:a16="http://schemas.microsoft.com/office/drawing/2014/main" id="{E456C394-FF84-45F4-A960-9301A4399488}"/>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7" name="直線コネクタ 176">
          <a:extLst>
            <a:ext uri="{FF2B5EF4-FFF2-40B4-BE49-F238E27FC236}">
              <a16:creationId xmlns:a16="http://schemas.microsoft.com/office/drawing/2014/main" id="{E4F93647-8B91-4B16-B2F6-34AC219EFE82}"/>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127652</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BA0DCB93-EA62-42E2-B570-A5415E04EBA6}"/>
            </a:ext>
          </a:extLst>
        </xdr:cNvPr>
        <xdr:cNvSpPr txBox="1"/>
      </xdr:nvSpPr>
      <xdr:spPr>
        <a:xfrm>
          <a:off x="4673600" y="9214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xdr:rowOff>
    </xdr:from>
    <xdr:to>
      <xdr:col>24</xdr:col>
      <xdr:colOff>152400</xdr:colOff>
      <xdr:row>55</xdr:row>
      <xdr:rowOff>9525</xdr:rowOff>
    </xdr:to>
    <xdr:cxnSp macro="">
      <xdr:nvCxnSpPr>
        <xdr:cNvPr id="179" name="直線コネクタ 178">
          <a:extLst>
            <a:ext uri="{FF2B5EF4-FFF2-40B4-BE49-F238E27FC236}">
              <a16:creationId xmlns:a16="http://schemas.microsoft.com/office/drawing/2014/main" id="{3DB176F1-F661-4628-BB67-6C9311451CF0}"/>
            </a:ext>
          </a:extLst>
        </xdr:cNvPr>
        <xdr:cNvCxnSpPr/>
      </xdr:nvCxnSpPr>
      <xdr:spPr>
        <a:xfrm>
          <a:off x="4546600" y="9439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109237</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42F64E65-52C8-4021-80B9-B313CFE980D5}"/>
            </a:ext>
          </a:extLst>
        </xdr:cNvPr>
        <xdr:cNvSpPr txBox="1"/>
      </xdr:nvSpPr>
      <xdr:spPr>
        <a:xfrm>
          <a:off x="4673600" y="10224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81" name="フローチャート: 判断 180">
          <a:extLst>
            <a:ext uri="{FF2B5EF4-FFF2-40B4-BE49-F238E27FC236}">
              <a16:creationId xmlns:a16="http://schemas.microsoft.com/office/drawing/2014/main" id="{A662A713-91E5-4BD1-84E9-6034763B57F7}"/>
            </a:ext>
          </a:extLst>
        </xdr:cNvPr>
        <xdr:cNvSpPr/>
      </xdr:nvSpPr>
      <xdr:spPr>
        <a:xfrm>
          <a:off x="4584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27305</xdr:rowOff>
    </xdr:from>
    <xdr:to>
      <xdr:col>20</xdr:col>
      <xdr:colOff>38100</xdr:colOff>
      <xdr:row>61</xdr:row>
      <xdr:rowOff>128905</xdr:rowOff>
    </xdr:to>
    <xdr:sp macro="" textlink="">
      <xdr:nvSpPr>
        <xdr:cNvPr id="182" name="フローチャート: 判断 181">
          <a:extLst>
            <a:ext uri="{FF2B5EF4-FFF2-40B4-BE49-F238E27FC236}">
              <a16:creationId xmlns:a16="http://schemas.microsoft.com/office/drawing/2014/main" id="{6FD784BC-3560-4BD1-81D0-E915A1AAE2B1}"/>
            </a:ext>
          </a:extLst>
        </xdr:cNvPr>
        <xdr:cNvSpPr/>
      </xdr:nvSpPr>
      <xdr:spPr>
        <a:xfrm>
          <a:off x="3746500" y="1048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116840</xdr:rowOff>
    </xdr:from>
    <xdr:to>
      <xdr:col>15</xdr:col>
      <xdr:colOff>101600</xdr:colOff>
      <xdr:row>61</xdr:row>
      <xdr:rowOff>46990</xdr:rowOff>
    </xdr:to>
    <xdr:sp macro="" textlink="">
      <xdr:nvSpPr>
        <xdr:cNvPr id="183" name="フローチャート: 判断 182">
          <a:extLst>
            <a:ext uri="{FF2B5EF4-FFF2-40B4-BE49-F238E27FC236}">
              <a16:creationId xmlns:a16="http://schemas.microsoft.com/office/drawing/2014/main" id="{7C0B0DC0-E9AD-4C15-A596-A228B112821B}"/>
            </a:ext>
          </a:extLst>
        </xdr:cNvPr>
        <xdr:cNvSpPr/>
      </xdr:nvSpPr>
      <xdr:spPr>
        <a:xfrm>
          <a:off x="285750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141605</xdr:rowOff>
    </xdr:from>
    <xdr:to>
      <xdr:col>10</xdr:col>
      <xdr:colOff>165100</xdr:colOff>
      <xdr:row>60</xdr:row>
      <xdr:rowOff>71755</xdr:rowOff>
    </xdr:to>
    <xdr:sp macro="" textlink="">
      <xdr:nvSpPr>
        <xdr:cNvPr id="184" name="フローチャート: 判断 183">
          <a:extLst>
            <a:ext uri="{FF2B5EF4-FFF2-40B4-BE49-F238E27FC236}">
              <a16:creationId xmlns:a16="http://schemas.microsoft.com/office/drawing/2014/main" id="{839CEF65-75E5-4733-B09E-2E65E63904E6}"/>
            </a:ext>
          </a:extLst>
        </xdr:cNvPr>
        <xdr:cNvSpPr/>
      </xdr:nvSpPr>
      <xdr:spPr>
        <a:xfrm>
          <a:off x="1968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168275</xdr:rowOff>
    </xdr:from>
    <xdr:to>
      <xdr:col>6</xdr:col>
      <xdr:colOff>38100</xdr:colOff>
      <xdr:row>60</xdr:row>
      <xdr:rowOff>98425</xdr:rowOff>
    </xdr:to>
    <xdr:sp macro="" textlink="">
      <xdr:nvSpPr>
        <xdr:cNvPr id="185" name="フローチャート: 判断 184">
          <a:extLst>
            <a:ext uri="{FF2B5EF4-FFF2-40B4-BE49-F238E27FC236}">
              <a16:creationId xmlns:a16="http://schemas.microsoft.com/office/drawing/2014/main" id="{2F7187F9-997F-4BB0-A9C6-7769744A0D45}"/>
            </a:ext>
          </a:extLst>
        </xdr:cNvPr>
        <xdr:cNvSpPr/>
      </xdr:nvSpPr>
      <xdr:spPr>
        <a:xfrm>
          <a:off x="1079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52F637E-368C-4040-9FAA-43C69619488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70ABE88-91C9-4B3D-9E75-A48EC025F20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B88BAF6B-7DD0-44D0-8359-185A5AD15D2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14CB2DF9-6ACB-42B4-9CE4-FB2EFE0EA98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CAB02E5F-8B80-4758-93BC-F6F340FAFA4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635</xdr:rowOff>
    </xdr:from>
    <xdr:to>
      <xdr:col>24</xdr:col>
      <xdr:colOff>114300</xdr:colOff>
      <xdr:row>63</xdr:row>
      <xdr:rowOff>102235</xdr:rowOff>
    </xdr:to>
    <xdr:sp macro="" textlink="">
      <xdr:nvSpPr>
        <xdr:cNvPr id="191" name="楕円 190">
          <a:extLst>
            <a:ext uri="{FF2B5EF4-FFF2-40B4-BE49-F238E27FC236}">
              <a16:creationId xmlns:a16="http://schemas.microsoft.com/office/drawing/2014/main" id="{68635C4A-6BB8-4192-A147-9313D3B37240}"/>
            </a:ext>
          </a:extLst>
        </xdr:cNvPr>
        <xdr:cNvSpPr/>
      </xdr:nvSpPr>
      <xdr:spPr>
        <a:xfrm>
          <a:off x="4584700" y="10801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150512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CC216E71-0FD0-46A4-9335-F49566F5337C}"/>
            </a:ext>
          </a:extLst>
        </xdr:cNvPr>
        <xdr:cNvSpPr txBox="1"/>
      </xdr:nvSpPr>
      <xdr:spPr>
        <a:xfrm>
          <a:off x="4673600" y="10780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132080</xdr:rowOff>
    </xdr:from>
    <xdr:to>
      <xdr:col>20</xdr:col>
      <xdr:colOff>38100</xdr:colOff>
      <xdr:row>63</xdr:row>
      <xdr:rowOff>62230</xdr:rowOff>
    </xdr:to>
    <xdr:sp macro="" textlink="">
      <xdr:nvSpPr>
        <xdr:cNvPr id="193" name="楕円 192">
          <a:extLst>
            <a:ext uri="{FF2B5EF4-FFF2-40B4-BE49-F238E27FC236}">
              <a16:creationId xmlns:a16="http://schemas.microsoft.com/office/drawing/2014/main" id="{3D6176F3-1D92-4147-B9D5-DDA858235C01}"/>
            </a:ext>
          </a:extLst>
        </xdr:cNvPr>
        <xdr:cNvSpPr/>
      </xdr:nvSpPr>
      <xdr:spPr>
        <a:xfrm>
          <a:off x="3746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11430</xdr:rowOff>
    </xdr:from>
    <xdr:to>
      <xdr:col>24</xdr:col>
      <xdr:colOff>63500</xdr:colOff>
      <xdr:row>63</xdr:row>
      <xdr:rowOff>51435</xdr:rowOff>
    </xdr:to>
    <xdr:cxnSp macro="">
      <xdr:nvCxnSpPr>
        <xdr:cNvPr id="194" name="直線コネクタ 193">
          <a:extLst>
            <a:ext uri="{FF2B5EF4-FFF2-40B4-BE49-F238E27FC236}">
              <a16:creationId xmlns:a16="http://schemas.microsoft.com/office/drawing/2014/main" id="{28662CD7-EBA2-43C1-88E7-570D7E2FD2E3}"/>
            </a:ext>
          </a:extLst>
        </xdr:cNvPr>
        <xdr:cNvCxnSpPr/>
      </xdr:nvCxnSpPr>
      <xdr:spPr>
        <a:xfrm>
          <a:off x="3797300" y="1081278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88265</xdr:rowOff>
    </xdr:from>
    <xdr:to>
      <xdr:col>15</xdr:col>
      <xdr:colOff>101600</xdr:colOff>
      <xdr:row>63</xdr:row>
      <xdr:rowOff>18415</xdr:rowOff>
    </xdr:to>
    <xdr:sp macro="" textlink="">
      <xdr:nvSpPr>
        <xdr:cNvPr id="195" name="楕円 194">
          <a:extLst>
            <a:ext uri="{FF2B5EF4-FFF2-40B4-BE49-F238E27FC236}">
              <a16:creationId xmlns:a16="http://schemas.microsoft.com/office/drawing/2014/main" id="{8D999C5B-23CA-4E77-A5BD-CF2E4152F4FF}"/>
            </a:ext>
          </a:extLst>
        </xdr:cNvPr>
        <xdr:cNvSpPr/>
      </xdr:nvSpPr>
      <xdr:spPr>
        <a:xfrm>
          <a:off x="2857500" y="1071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139065</xdr:rowOff>
    </xdr:from>
    <xdr:to>
      <xdr:col>19</xdr:col>
      <xdr:colOff>177800</xdr:colOff>
      <xdr:row>63</xdr:row>
      <xdr:rowOff>11430</xdr:rowOff>
    </xdr:to>
    <xdr:cxnSp macro="">
      <xdr:nvCxnSpPr>
        <xdr:cNvPr id="196" name="直線コネクタ 195">
          <a:extLst>
            <a:ext uri="{FF2B5EF4-FFF2-40B4-BE49-F238E27FC236}">
              <a16:creationId xmlns:a16="http://schemas.microsoft.com/office/drawing/2014/main" id="{7EF1D217-C454-42D0-A20A-614FFC83A243}"/>
            </a:ext>
          </a:extLst>
        </xdr:cNvPr>
        <xdr:cNvCxnSpPr/>
      </xdr:nvCxnSpPr>
      <xdr:spPr>
        <a:xfrm>
          <a:off x="2908300" y="1076896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53975</xdr:rowOff>
    </xdr:from>
    <xdr:to>
      <xdr:col>10</xdr:col>
      <xdr:colOff>165100</xdr:colOff>
      <xdr:row>62</xdr:row>
      <xdr:rowOff>155575</xdr:rowOff>
    </xdr:to>
    <xdr:sp macro="" textlink="">
      <xdr:nvSpPr>
        <xdr:cNvPr id="197" name="楕円 196">
          <a:extLst>
            <a:ext uri="{FF2B5EF4-FFF2-40B4-BE49-F238E27FC236}">
              <a16:creationId xmlns:a16="http://schemas.microsoft.com/office/drawing/2014/main" id="{715D4976-16B0-4730-8C45-059AE0583317}"/>
            </a:ext>
          </a:extLst>
        </xdr:cNvPr>
        <xdr:cNvSpPr/>
      </xdr:nvSpPr>
      <xdr:spPr>
        <a:xfrm>
          <a:off x="1968500" y="1068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104775</xdr:rowOff>
    </xdr:from>
    <xdr:to>
      <xdr:col>15</xdr:col>
      <xdr:colOff>50800</xdr:colOff>
      <xdr:row>62</xdr:row>
      <xdr:rowOff>139065</xdr:rowOff>
    </xdr:to>
    <xdr:cxnSp macro="">
      <xdr:nvCxnSpPr>
        <xdr:cNvPr id="198" name="直線コネクタ 197">
          <a:extLst>
            <a:ext uri="{FF2B5EF4-FFF2-40B4-BE49-F238E27FC236}">
              <a16:creationId xmlns:a16="http://schemas.microsoft.com/office/drawing/2014/main" id="{C8EC06C7-D4B9-48F7-845C-480826401831}"/>
            </a:ext>
          </a:extLst>
        </xdr:cNvPr>
        <xdr:cNvCxnSpPr/>
      </xdr:nvCxnSpPr>
      <xdr:spPr>
        <a:xfrm>
          <a:off x="2019300" y="1073467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55880</xdr:rowOff>
    </xdr:from>
    <xdr:to>
      <xdr:col>6</xdr:col>
      <xdr:colOff>38100</xdr:colOff>
      <xdr:row>62</xdr:row>
      <xdr:rowOff>157480</xdr:rowOff>
    </xdr:to>
    <xdr:sp macro="" textlink="">
      <xdr:nvSpPr>
        <xdr:cNvPr id="199" name="楕円 198">
          <a:extLst>
            <a:ext uri="{FF2B5EF4-FFF2-40B4-BE49-F238E27FC236}">
              <a16:creationId xmlns:a16="http://schemas.microsoft.com/office/drawing/2014/main" id="{B5944A12-0D13-4C5A-89B6-11318C9D4EB1}"/>
            </a:ext>
          </a:extLst>
        </xdr:cNvPr>
        <xdr:cNvSpPr/>
      </xdr:nvSpPr>
      <xdr:spPr>
        <a:xfrm>
          <a:off x="1079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104775</xdr:rowOff>
    </xdr:from>
    <xdr:to>
      <xdr:col>10</xdr:col>
      <xdr:colOff>114300</xdr:colOff>
      <xdr:row>62</xdr:row>
      <xdr:rowOff>106680</xdr:rowOff>
    </xdr:to>
    <xdr:cxnSp macro="">
      <xdr:nvCxnSpPr>
        <xdr:cNvPr id="200" name="直線コネクタ 199">
          <a:extLst>
            <a:ext uri="{FF2B5EF4-FFF2-40B4-BE49-F238E27FC236}">
              <a16:creationId xmlns:a16="http://schemas.microsoft.com/office/drawing/2014/main" id="{6325F1B1-9C76-45A8-84B5-832CBA9EF1CE}"/>
            </a:ext>
          </a:extLst>
        </xdr:cNvPr>
        <xdr:cNvCxnSpPr/>
      </xdr:nvCxnSpPr>
      <xdr:spPr>
        <a:xfrm flipV="1">
          <a:off x="1130300" y="107346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145432</xdr:rowOff>
    </xdr:from>
    <xdr:ext cx="405111" cy="259045"/>
    <xdr:sp macro="" textlink="">
      <xdr:nvSpPr>
        <xdr:cNvPr id="201" name="n_1aveValue【体育館・プール】&#10;有形固定資産減価償却率">
          <a:extLst>
            <a:ext uri="{FF2B5EF4-FFF2-40B4-BE49-F238E27FC236}">
              <a16:creationId xmlns:a16="http://schemas.microsoft.com/office/drawing/2014/main" id="{CD6DF023-49D9-44E0-84C6-96B11DDF71A5}"/>
            </a:ext>
          </a:extLst>
        </xdr:cNvPr>
        <xdr:cNvSpPr txBox="1"/>
      </xdr:nvSpPr>
      <xdr:spPr>
        <a:xfrm>
          <a:off x="3582044" y="1026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63517</xdr:rowOff>
    </xdr:from>
    <xdr:ext cx="405111" cy="259045"/>
    <xdr:sp macro="" textlink="">
      <xdr:nvSpPr>
        <xdr:cNvPr id="202" name="n_2aveValue【体育館・プール】&#10;有形固定資産減価償却率">
          <a:extLst>
            <a:ext uri="{FF2B5EF4-FFF2-40B4-BE49-F238E27FC236}">
              <a16:creationId xmlns:a16="http://schemas.microsoft.com/office/drawing/2014/main" id="{74C0F047-442F-489A-81A1-DCFA486CFE9C}"/>
            </a:ext>
          </a:extLst>
        </xdr:cNvPr>
        <xdr:cNvSpPr txBox="1"/>
      </xdr:nvSpPr>
      <xdr:spPr>
        <a:xfrm>
          <a:off x="2705744" y="1017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88282</xdr:rowOff>
    </xdr:from>
    <xdr:ext cx="405111" cy="259045"/>
    <xdr:sp macro="" textlink="">
      <xdr:nvSpPr>
        <xdr:cNvPr id="203" name="n_3aveValue【体育館・プール】&#10;有形固定資産減価償却率">
          <a:extLst>
            <a:ext uri="{FF2B5EF4-FFF2-40B4-BE49-F238E27FC236}">
              <a16:creationId xmlns:a16="http://schemas.microsoft.com/office/drawing/2014/main" id="{719DE89C-2264-477D-BB33-717A76C9FD30}"/>
            </a:ext>
          </a:extLst>
        </xdr:cNvPr>
        <xdr:cNvSpPr txBox="1"/>
      </xdr:nvSpPr>
      <xdr:spPr>
        <a:xfrm>
          <a:off x="1816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114952</xdr:rowOff>
    </xdr:from>
    <xdr:ext cx="405111" cy="259045"/>
    <xdr:sp macro="" textlink="">
      <xdr:nvSpPr>
        <xdr:cNvPr id="204" name="n_4aveValue【体育館・プール】&#10;有形固定資産減価償却率">
          <a:extLst>
            <a:ext uri="{FF2B5EF4-FFF2-40B4-BE49-F238E27FC236}">
              <a16:creationId xmlns:a16="http://schemas.microsoft.com/office/drawing/2014/main" id="{CC923F6D-1237-4669-AF97-F5CA864B17C6}"/>
            </a:ext>
          </a:extLst>
        </xdr:cNvPr>
        <xdr:cNvSpPr txBox="1"/>
      </xdr:nvSpPr>
      <xdr:spPr>
        <a:xfrm>
          <a:off x="927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53357</xdr:rowOff>
    </xdr:from>
    <xdr:ext cx="405111" cy="259045"/>
    <xdr:sp macro="" textlink="">
      <xdr:nvSpPr>
        <xdr:cNvPr id="205" name="n_1mainValue【体育館・プール】&#10;有形固定資産減価償却率">
          <a:extLst>
            <a:ext uri="{FF2B5EF4-FFF2-40B4-BE49-F238E27FC236}">
              <a16:creationId xmlns:a16="http://schemas.microsoft.com/office/drawing/2014/main" id="{0BD5CDAF-897D-4F0B-9D4C-C7FCE8DD5AF6}"/>
            </a:ext>
          </a:extLst>
        </xdr:cNvPr>
        <xdr:cNvSpPr txBox="1"/>
      </xdr:nvSpPr>
      <xdr:spPr>
        <a:xfrm>
          <a:off x="3582044" y="1085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9542</xdr:rowOff>
    </xdr:from>
    <xdr:ext cx="405111" cy="259045"/>
    <xdr:sp macro="" textlink="">
      <xdr:nvSpPr>
        <xdr:cNvPr id="206" name="n_2mainValue【体育館・プール】&#10;有形固定資産減価償却率">
          <a:extLst>
            <a:ext uri="{FF2B5EF4-FFF2-40B4-BE49-F238E27FC236}">
              <a16:creationId xmlns:a16="http://schemas.microsoft.com/office/drawing/2014/main" id="{6032A22B-E297-4C7F-B341-FECBA6A9C8A6}"/>
            </a:ext>
          </a:extLst>
        </xdr:cNvPr>
        <xdr:cNvSpPr txBox="1"/>
      </xdr:nvSpPr>
      <xdr:spPr>
        <a:xfrm>
          <a:off x="2705744" y="1081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146702</xdr:rowOff>
    </xdr:from>
    <xdr:ext cx="405111" cy="259045"/>
    <xdr:sp macro="" textlink="">
      <xdr:nvSpPr>
        <xdr:cNvPr id="207" name="n_3mainValue【体育館・プール】&#10;有形固定資産減価償却率">
          <a:extLst>
            <a:ext uri="{FF2B5EF4-FFF2-40B4-BE49-F238E27FC236}">
              <a16:creationId xmlns:a16="http://schemas.microsoft.com/office/drawing/2014/main" id="{F3136B67-8C59-4F29-B0CB-BBFE8679E6F1}"/>
            </a:ext>
          </a:extLst>
        </xdr:cNvPr>
        <xdr:cNvSpPr txBox="1"/>
      </xdr:nvSpPr>
      <xdr:spPr>
        <a:xfrm>
          <a:off x="1816744" y="1077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148607</xdr:rowOff>
    </xdr:from>
    <xdr:ext cx="405111" cy="259045"/>
    <xdr:sp macro="" textlink="">
      <xdr:nvSpPr>
        <xdr:cNvPr id="208" name="n_4mainValue【体育館・プール】&#10;有形固定資産減価償却率">
          <a:extLst>
            <a:ext uri="{FF2B5EF4-FFF2-40B4-BE49-F238E27FC236}">
              <a16:creationId xmlns:a16="http://schemas.microsoft.com/office/drawing/2014/main" id="{6FCACAB7-873F-45F0-B5FF-6B1D11076B43}"/>
            </a:ext>
          </a:extLst>
        </xdr:cNvPr>
        <xdr:cNvSpPr txBox="1"/>
      </xdr:nvSpPr>
      <xdr:spPr>
        <a:xfrm>
          <a:off x="927744" y="1077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693350FF-DC2D-4232-88E5-472ECCC29F5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D96470EC-409C-4C43-81C6-A44520F6BD3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A1F0DB6D-2C81-44FF-AD9D-8D4AF908B77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E1803721-B9CF-43D5-B6D9-94F479C0E1D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C198111B-F90C-45FA-99E3-4867DA8F45E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DC91DCCA-1CFD-47C1-AF64-0B0037A3EBF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D091A99C-83F4-424B-9969-A693B8BFBCD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E465688C-DD2F-4698-9B52-D7025F4FD9C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61899F0-4849-4DA8-9DBE-997A58F765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13D955FA-CAF8-4041-AAF3-160ACAB244EB}"/>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a:extLst>
            <a:ext uri="{FF2B5EF4-FFF2-40B4-BE49-F238E27FC236}">
              <a16:creationId xmlns:a16="http://schemas.microsoft.com/office/drawing/2014/main" id="{D66869CD-265D-49D2-AE98-B4A70DF27B46}"/>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20" name="テキスト ボックス 219">
          <a:extLst>
            <a:ext uri="{FF2B5EF4-FFF2-40B4-BE49-F238E27FC236}">
              <a16:creationId xmlns:a16="http://schemas.microsoft.com/office/drawing/2014/main" id="{2D4A79D6-9CFB-43F3-8693-CD8870BCD857}"/>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a:extLst>
            <a:ext uri="{FF2B5EF4-FFF2-40B4-BE49-F238E27FC236}">
              <a16:creationId xmlns:a16="http://schemas.microsoft.com/office/drawing/2014/main" id="{3A25579F-AACC-4A75-B0EC-724EB84EF62D}"/>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2" name="テキスト ボックス 221">
          <a:extLst>
            <a:ext uri="{FF2B5EF4-FFF2-40B4-BE49-F238E27FC236}">
              <a16:creationId xmlns:a16="http://schemas.microsoft.com/office/drawing/2014/main" id="{A932CB25-541D-4703-BB22-52384A472AF9}"/>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a:extLst>
            <a:ext uri="{FF2B5EF4-FFF2-40B4-BE49-F238E27FC236}">
              <a16:creationId xmlns:a16="http://schemas.microsoft.com/office/drawing/2014/main" id="{61B088E6-9C4B-4452-A095-1C71F3976EF5}"/>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4" name="テキスト ボックス 223">
          <a:extLst>
            <a:ext uri="{FF2B5EF4-FFF2-40B4-BE49-F238E27FC236}">
              <a16:creationId xmlns:a16="http://schemas.microsoft.com/office/drawing/2014/main" id="{6BDD015A-262D-4BFE-A768-994BC97EBC9E}"/>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a:extLst>
            <a:ext uri="{FF2B5EF4-FFF2-40B4-BE49-F238E27FC236}">
              <a16:creationId xmlns:a16="http://schemas.microsoft.com/office/drawing/2014/main" id="{FE51ACFA-BA48-45C7-A4BC-0D9A8FE24893}"/>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6" name="テキスト ボックス 225">
          <a:extLst>
            <a:ext uri="{FF2B5EF4-FFF2-40B4-BE49-F238E27FC236}">
              <a16:creationId xmlns:a16="http://schemas.microsoft.com/office/drawing/2014/main" id="{A8298CCF-7452-46FD-ACEE-53C089084846}"/>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a:extLst>
            <a:ext uri="{FF2B5EF4-FFF2-40B4-BE49-F238E27FC236}">
              <a16:creationId xmlns:a16="http://schemas.microsoft.com/office/drawing/2014/main" id="{5FC5548B-B208-4D89-8A0F-48D68B51A959}"/>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8" name="テキスト ボックス 227">
          <a:extLst>
            <a:ext uri="{FF2B5EF4-FFF2-40B4-BE49-F238E27FC236}">
              <a16:creationId xmlns:a16="http://schemas.microsoft.com/office/drawing/2014/main" id="{3CA1B810-0BBA-4EAD-8F66-8BA2F4A5BADE}"/>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a:extLst>
            <a:ext uri="{FF2B5EF4-FFF2-40B4-BE49-F238E27FC236}">
              <a16:creationId xmlns:a16="http://schemas.microsoft.com/office/drawing/2014/main" id="{08177EEE-EA02-4BF5-A9C7-27FA42ADB04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70049</xdr:rowOff>
    </xdr:from>
    <xdr:ext cx="531299" cy="259045"/>
    <xdr:sp macro="" textlink="">
      <xdr:nvSpPr>
        <xdr:cNvPr id="230" name="テキスト ボックス 229">
          <a:extLst>
            <a:ext uri="{FF2B5EF4-FFF2-40B4-BE49-F238E27FC236}">
              <a16:creationId xmlns:a16="http://schemas.microsoft.com/office/drawing/2014/main" id="{93E9A6F2-8119-430D-9F23-92FD81F0E6F4}"/>
            </a:ext>
          </a:extLst>
        </xdr:cNvPr>
        <xdr:cNvSpPr txBox="1"/>
      </xdr:nvSpPr>
      <xdr:spPr>
        <a:xfrm>
          <a:off x="6072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a:extLst>
            <a:ext uri="{FF2B5EF4-FFF2-40B4-BE49-F238E27FC236}">
              <a16:creationId xmlns:a16="http://schemas.microsoft.com/office/drawing/2014/main" id="{D6C9ED53-72AA-4EF5-A657-BD34851C9DA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32" name="テキスト ボックス 231">
          <a:extLst>
            <a:ext uri="{FF2B5EF4-FFF2-40B4-BE49-F238E27FC236}">
              <a16:creationId xmlns:a16="http://schemas.microsoft.com/office/drawing/2014/main" id="{C43DAC5D-15D8-4E91-AA6A-0486118311AE}"/>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体育館・プール】&#10;一人当たり面積グラフ枠">
          <a:extLst>
            <a:ext uri="{FF2B5EF4-FFF2-40B4-BE49-F238E27FC236}">
              <a16:creationId xmlns:a16="http://schemas.microsoft.com/office/drawing/2014/main" id="{85F933F0-BFAB-41DF-AFCB-AD5934C63D0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90950</xdr:rowOff>
    </xdr:from>
    <xdr:to>
      <xdr:col>54</xdr:col>
      <xdr:colOff>189865</xdr:colOff>
      <xdr:row>64</xdr:row>
      <xdr:rowOff>129649</xdr:rowOff>
    </xdr:to>
    <xdr:cxnSp macro="">
      <xdr:nvCxnSpPr>
        <xdr:cNvPr id="234" name="直線コネクタ 233">
          <a:extLst>
            <a:ext uri="{FF2B5EF4-FFF2-40B4-BE49-F238E27FC236}">
              <a16:creationId xmlns:a16="http://schemas.microsoft.com/office/drawing/2014/main" id="{EBBC5E62-F4AF-4FFF-A88E-AB8FB1960893}"/>
            </a:ext>
          </a:extLst>
        </xdr:cNvPr>
        <xdr:cNvCxnSpPr/>
      </xdr:nvCxnSpPr>
      <xdr:spPr>
        <a:xfrm flipV="1">
          <a:off x="10476865" y="9692150"/>
          <a:ext cx="0" cy="1410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133476</xdr:rowOff>
    </xdr:from>
    <xdr:ext cx="469744" cy="259045"/>
    <xdr:sp macro="" textlink="">
      <xdr:nvSpPr>
        <xdr:cNvPr id="235" name="【体育館・プール】&#10;一人当たり面積最小値テキスト">
          <a:extLst>
            <a:ext uri="{FF2B5EF4-FFF2-40B4-BE49-F238E27FC236}">
              <a16:creationId xmlns:a16="http://schemas.microsoft.com/office/drawing/2014/main" id="{50398C12-B095-4398-9DE8-C214FFD1136E}"/>
            </a:ext>
          </a:extLst>
        </xdr:cNvPr>
        <xdr:cNvSpPr txBox="1"/>
      </xdr:nvSpPr>
      <xdr:spPr>
        <a:xfrm>
          <a:off x="10515600" y="11106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129649</xdr:rowOff>
    </xdr:from>
    <xdr:to>
      <xdr:col>55</xdr:col>
      <xdr:colOff>88900</xdr:colOff>
      <xdr:row>64</xdr:row>
      <xdr:rowOff>129649</xdr:rowOff>
    </xdr:to>
    <xdr:cxnSp macro="">
      <xdr:nvCxnSpPr>
        <xdr:cNvPr id="236" name="直線コネクタ 235">
          <a:extLst>
            <a:ext uri="{FF2B5EF4-FFF2-40B4-BE49-F238E27FC236}">
              <a16:creationId xmlns:a16="http://schemas.microsoft.com/office/drawing/2014/main" id="{822BD62A-3EFE-4CDA-A1F0-7E41EFEFD88B}"/>
            </a:ext>
          </a:extLst>
        </xdr:cNvPr>
        <xdr:cNvCxnSpPr/>
      </xdr:nvCxnSpPr>
      <xdr:spPr>
        <a:xfrm>
          <a:off x="10388600" y="11102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37627</xdr:rowOff>
    </xdr:from>
    <xdr:ext cx="469744" cy="259045"/>
    <xdr:sp macro="" textlink="">
      <xdr:nvSpPr>
        <xdr:cNvPr id="237" name="【体育館・プール】&#10;一人当たり面積最大値テキスト">
          <a:extLst>
            <a:ext uri="{FF2B5EF4-FFF2-40B4-BE49-F238E27FC236}">
              <a16:creationId xmlns:a16="http://schemas.microsoft.com/office/drawing/2014/main" id="{E6B85696-7227-4474-95E5-94239BF862C2}"/>
            </a:ext>
          </a:extLst>
        </xdr:cNvPr>
        <xdr:cNvSpPr txBox="1"/>
      </xdr:nvSpPr>
      <xdr:spPr>
        <a:xfrm>
          <a:off x="10515600" y="94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90950</xdr:rowOff>
    </xdr:from>
    <xdr:to>
      <xdr:col>55</xdr:col>
      <xdr:colOff>88900</xdr:colOff>
      <xdr:row>56</xdr:row>
      <xdr:rowOff>90950</xdr:rowOff>
    </xdr:to>
    <xdr:cxnSp macro="">
      <xdr:nvCxnSpPr>
        <xdr:cNvPr id="238" name="直線コネクタ 237">
          <a:extLst>
            <a:ext uri="{FF2B5EF4-FFF2-40B4-BE49-F238E27FC236}">
              <a16:creationId xmlns:a16="http://schemas.microsoft.com/office/drawing/2014/main" id="{A92CD831-EC24-4B85-8603-2A5D4F3A5354}"/>
            </a:ext>
          </a:extLst>
        </xdr:cNvPr>
        <xdr:cNvCxnSpPr/>
      </xdr:nvCxnSpPr>
      <xdr:spPr>
        <a:xfrm>
          <a:off x="10388600" y="96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98624</xdr:rowOff>
    </xdr:from>
    <xdr:ext cx="469744" cy="259045"/>
    <xdr:sp macro="" textlink="">
      <xdr:nvSpPr>
        <xdr:cNvPr id="239" name="【体育館・プール】&#10;一人当たり面積平均値テキスト">
          <a:extLst>
            <a:ext uri="{FF2B5EF4-FFF2-40B4-BE49-F238E27FC236}">
              <a16:creationId xmlns:a16="http://schemas.microsoft.com/office/drawing/2014/main" id="{5CC0F98D-3579-467B-B433-4126AB24A4D1}"/>
            </a:ext>
          </a:extLst>
        </xdr:cNvPr>
        <xdr:cNvSpPr txBox="1"/>
      </xdr:nvSpPr>
      <xdr:spPr>
        <a:xfrm>
          <a:off x="10515600" y="107285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75747</xdr:rowOff>
    </xdr:from>
    <xdr:to>
      <xdr:col>55</xdr:col>
      <xdr:colOff>50800</xdr:colOff>
      <xdr:row>64</xdr:row>
      <xdr:rowOff>5897</xdr:rowOff>
    </xdr:to>
    <xdr:sp macro="" textlink="">
      <xdr:nvSpPr>
        <xdr:cNvPr id="240" name="フローチャート: 判断 239">
          <a:extLst>
            <a:ext uri="{FF2B5EF4-FFF2-40B4-BE49-F238E27FC236}">
              <a16:creationId xmlns:a16="http://schemas.microsoft.com/office/drawing/2014/main" id="{DD1DFCB1-9E74-4A28-9CB3-096A82D6BB7F}"/>
            </a:ext>
          </a:extLst>
        </xdr:cNvPr>
        <xdr:cNvSpPr/>
      </xdr:nvSpPr>
      <xdr:spPr>
        <a:xfrm>
          <a:off x="10426700" y="1087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70195</xdr:rowOff>
    </xdr:from>
    <xdr:to>
      <xdr:col>50</xdr:col>
      <xdr:colOff>165100</xdr:colOff>
      <xdr:row>64</xdr:row>
      <xdr:rowOff>345</xdr:rowOff>
    </xdr:to>
    <xdr:sp macro="" textlink="">
      <xdr:nvSpPr>
        <xdr:cNvPr id="241" name="フローチャート: 判断 240">
          <a:extLst>
            <a:ext uri="{FF2B5EF4-FFF2-40B4-BE49-F238E27FC236}">
              <a16:creationId xmlns:a16="http://schemas.microsoft.com/office/drawing/2014/main" id="{665F7601-C056-489E-B429-C161F5EEECEB}"/>
            </a:ext>
          </a:extLst>
        </xdr:cNvPr>
        <xdr:cNvSpPr/>
      </xdr:nvSpPr>
      <xdr:spPr>
        <a:xfrm>
          <a:off x="9588500" y="1087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69052</xdr:rowOff>
    </xdr:from>
    <xdr:to>
      <xdr:col>46</xdr:col>
      <xdr:colOff>38100</xdr:colOff>
      <xdr:row>63</xdr:row>
      <xdr:rowOff>170652</xdr:rowOff>
    </xdr:to>
    <xdr:sp macro="" textlink="">
      <xdr:nvSpPr>
        <xdr:cNvPr id="242" name="フローチャート: 判断 241">
          <a:extLst>
            <a:ext uri="{FF2B5EF4-FFF2-40B4-BE49-F238E27FC236}">
              <a16:creationId xmlns:a16="http://schemas.microsoft.com/office/drawing/2014/main" id="{33C4E4CA-3832-4A97-90D8-29E067F68C30}"/>
            </a:ext>
          </a:extLst>
        </xdr:cNvPr>
        <xdr:cNvSpPr/>
      </xdr:nvSpPr>
      <xdr:spPr>
        <a:xfrm>
          <a:off x="8699500" y="1087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74113</xdr:rowOff>
    </xdr:from>
    <xdr:to>
      <xdr:col>41</xdr:col>
      <xdr:colOff>101600</xdr:colOff>
      <xdr:row>64</xdr:row>
      <xdr:rowOff>4263</xdr:rowOff>
    </xdr:to>
    <xdr:sp macro="" textlink="">
      <xdr:nvSpPr>
        <xdr:cNvPr id="243" name="フローチャート: 判断 242">
          <a:extLst>
            <a:ext uri="{FF2B5EF4-FFF2-40B4-BE49-F238E27FC236}">
              <a16:creationId xmlns:a16="http://schemas.microsoft.com/office/drawing/2014/main" id="{C54F0BFE-0C77-4EE6-8296-61F7290E6373}"/>
            </a:ext>
          </a:extLst>
        </xdr:cNvPr>
        <xdr:cNvSpPr/>
      </xdr:nvSpPr>
      <xdr:spPr>
        <a:xfrm>
          <a:off x="7810500" y="1087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62357</xdr:rowOff>
    </xdr:from>
    <xdr:to>
      <xdr:col>36</xdr:col>
      <xdr:colOff>165100</xdr:colOff>
      <xdr:row>63</xdr:row>
      <xdr:rowOff>163957</xdr:rowOff>
    </xdr:to>
    <xdr:sp macro="" textlink="">
      <xdr:nvSpPr>
        <xdr:cNvPr id="244" name="フローチャート: 判断 243">
          <a:extLst>
            <a:ext uri="{FF2B5EF4-FFF2-40B4-BE49-F238E27FC236}">
              <a16:creationId xmlns:a16="http://schemas.microsoft.com/office/drawing/2014/main" id="{5FB63450-BAAD-4B74-9AD7-682AA4F5F479}"/>
            </a:ext>
          </a:extLst>
        </xdr:cNvPr>
        <xdr:cNvSpPr/>
      </xdr:nvSpPr>
      <xdr:spPr>
        <a:xfrm>
          <a:off x="6921500" y="1086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42921BE-E2C5-4621-9CED-B4580135AC1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C4EE6E21-A33E-4FA8-9A43-70F04006431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D4B25CBB-BE4B-43D7-BD20-2BEB57D7BEE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E724175E-D0A7-4C81-A479-7F1D3408586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3836F252-07FE-4AF4-A80E-53F0B36B8EE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139754</xdr:rowOff>
    </xdr:from>
    <xdr:to>
      <xdr:col>55</xdr:col>
      <xdr:colOff>50800</xdr:colOff>
      <xdr:row>64</xdr:row>
      <xdr:rowOff>69904</xdr:rowOff>
    </xdr:to>
    <xdr:sp macro="" textlink="">
      <xdr:nvSpPr>
        <xdr:cNvPr id="250" name="楕円 249">
          <a:extLst>
            <a:ext uri="{FF2B5EF4-FFF2-40B4-BE49-F238E27FC236}">
              <a16:creationId xmlns:a16="http://schemas.microsoft.com/office/drawing/2014/main" id="{B30C5C5C-E9C7-4D88-A49D-307F0E09A249}"/>
            </a:ext>
          </a:extLst>
        </xdr:cNvPr>
        <xdr:cNvSpPr/>
      </xdr:nvSpPr>
      <xdr:spPr>
        <a:xfrm>
          <a:off x="10426700" y="1094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54681</xdr:rowOff>
    </xdr:from>
    <xdr:ext cx="469744" cy="259045"/>
    <xdr:sp macro="" textlink="">
      <xdr:nvSpPr>
        <xdr:cNvPr id="251" name="【体育館・プール】&#10;一人当たり面積該当値テキスト">
          <a:extLst>
            <a:ext uri="{FF2B5EF4-FFF2-40B4-BE49-F238E27FC236}">
              <a16:creationId xmlns:a16="http://schemas.microsoft.com/office/drawing/2014/main" id="{B435E0CC-B262-49C8-9FFE-1C246F3B3DDA}"/>
            </a:ext>
          </a:extLst>
        </xdr:cNvPr>
        <xdr:cNvSpPr txBox="1"/>
      </xdr:nvSpPr>
      <xdr:spPr>
        <a:xfrm>
          <a:off x="10515600" y="1085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143673</xdr:rowOff>
    </xdr:from>
    <xdr:to>
      <xdr:col>50</xdr:col>
      <xdr:colOff>165100</xdr:colOff>
      <xdr:row>64</xdr:row>
      <xdr:rowOff>73823</xdr:rowOff>
    </xdr:to>
    <xdr:sp macro="" textlink="">
      <xdr:nvSpPr>
        <xdr:cNvPr id="252" name="楕円 251">
          <a:extLst>
            <a:ext uri="{FF2B5EF4-FFF2-40B4-BE49-F238E27FC236}">
              <a16:creationId xmlns:a16="http://schemas.microsoft.com/office/drawing/2014/main" id="{44B72213-ABFA-47E6-8B25-B6BCA84F2952}"/>
            </a:ext>
          </a:extLst>
        </xdr:cNvPr>
        <xdr:cNvSpPr/>
      </xdr:nvSpPr>
      <xdr:spPr>
        <a:xfrm>
          <a:off x="9588500" y="1094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19104</xdr:rowOff>
    </xdr:from>
    <xdr:to>
      <xdr:col>55</xdr:col>
      <xdr:colOff>0</xdr:colOff>
      <xdr:row>64</xdr:row>
      <xdr:rowOff>23023</xdr:rowOff>
    </xdr:to>
    <xdr:cxnSp macro="">
      <xdr:nvCxnSpPr>
        <xdr:cNvPr id="253" name="直線コネクタ 252">
          <a:extLst>
            <a:ext uri="{FF2B5EF4-FFF2-40B4-BE49-F238E27FC236}">
              <a16:creationId xmlns:a16="http://schemas.microsoft.com/office/drawing/2014/main" id="{7D153875-B65E-4DB5-8BEF-A06E3D78BE07}"/>
            </a:ext>
          </a:extLst>
        </xdr:cNvPr>
        <xdr:cNvCxnSpPr/>
      </xdr:nvCxnSpPr>
      <xdr:spPr>
        <a:xfrm flipV="1">
          <a:off x="9639300" y="10991904"/>
          <a:ext cx="83820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149061</xdr:rowOff>
    </xdr:from>
    <xdr:to>
      <xdr:col>46</xdr:col>
      <xdr:colOff>38100</xdr:colOff>
      <xdr:row>64</xdr:row>
      <xdr:rowOff>79211</xdr:rowOff>
    </xdr:to>
    <xdr:sp macro="" textlink="">
      <xdr:nvSpPr>
        <xdr:cNvPr id="254" name="楕円 253">
          <a:extLst>
            <a:ext uri="{FF2B5EF4-FFF2-40B4-BE49-F238E27FC236}">
              <a16:creationId xmlns:a16="http://schemas.microsoft.com/office/drawing/2014/main" id="{2265D220-F506-4A57-A437-DED601D30828}"/>
            </a:ext>
          </a:extLst>
        </xdr:cNvPr>
        <xdr:cNvSpPr/>
      </xdr:nvSpPr>
      <xdr:spPr>
        <a:xfrm>
          <a:off x="8699500" y="109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23023</xdr:rowOff>
    </xdr:from>
    <xdr:to>
      <xdr:col>50</xdr:col>
      <xdr:colOff>114300</xdr:colOff>
      <xdr:row>64</xdr:row>
      <xdr:rowOff>28411</xdr:rowOff>
    </xdr:to>
    <xdr:cxnSp macro="">
      <xdr:nvCxnSpPr>
        <xdr:cNvPr id="255" name="直線コネクタ 254">
          <a:extLst>
            <a:ext uri="{FF2B5EF4-FFF2-40B4-BE49-F238E27FC236}">
              <a16:creationId xmlns:a16="http://schemas.microsoft.com/office/drawing/2014/main" id="{AEC55D49-4347-410E-B488-948B0465A1B4}"/>
            </a:ext>
          </a:extLst>
        </xdr:cNvPr>
        <xdr:cNvCxnSpPr/>
      </xdr:nvCxnSpPr>
      <xdr:spPr>
        <a:xfrm flipV="1">
          <a:off x="8750300" y="10995823"/>
          <a:ext cx="889000" cy="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153797</xdr:rowOff>
    </xdr:from>
    <xdr:to>
      <xdr:col>41</xdr:col>
      <xdr:colOff>101600</xdr:colOff>
      <xdr:row>64</xdr:row>
      <xdr:rowOff>83947</xdr:rowOff>
    </xdr:to>
    <xdr:sp macro="" textlink="">
      <xdr:nvSpPr>
        <xdr:cNvPr id="256" name="楕円 255">
          <a:extLst>
            <a:ext uri="{FF2B5EF4-FFF2-40B4-BE49-F238E27FC236}">
              <a16:creationId xmlns:a16="http://schemas.microsoft.com/office/drawing/2014/main" id="{AAA15F18-3DA1-4496-9155-902531D3869C}"/>
            </a:ext>
          </a:extLst>
        </xdr:cNvPr>
        <xdr:cNvSpPr/>
      </xdr:nvSpPr>
      <xdr:spPr>
        <a:xfrm>
          <a:off x="7810500" y="10955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28411</xdr:rowOff>
    </xdr:from>
    <xdr:to>
      <xdr:col>45</xdr:col>
      <xdr:colOff>177800</xdr:colOff>
      <xdr:row>64</xdr:row>
      <xdr:rowOff>33147</xdr:rowOff>
    </xdr:to>
    <xdr:cxnSp macro="">
      <xdr:nvCxnSpPr>
        <xdr:cNvPr id="257" name="直線コネクタ 256">
          <a:extLst>
            <a:ext uri="{FF2B5EF4-FFF2-40B4-BE49-F238E27FC236}">
              <a16:creationId xmlns:a16="http://schemas.microsoft.com/office/drawing/2014/main" id="{729C2035-C269-4485-AE4A-BA7244C90DF1}"/>
            </a:ext>
          </a:extLst>
        </xdr:cNvPr>
        <xdr:cNvCxnSpPr/>
      </xdr:nvCxnSpPr>
      <xdr:spPr>
        <a:xfrm flipV="1">
          <a:off x="7861300" y="11001211"/>
          <a:ext cx="889000" cy="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157063</xdr:rowOff>
    </xdr:from>
    <xdr:to>
      <xdr:col>36</xdr:col>
      <xdr:colOff>165100</xdr:colOff>
      <xdr:row>64</xdr:row>
      <xdr:rowOff>87213</xdr:rowOff>
    </xdr:to>
    <xdr:sp macro="" textlink="">
      <xdr:nvSpPr>
        <xdr:cNvPr id="258" name="楕円 257">
          <a:extLst>
            <a:ext uri="{FF2B5EF4-FFF2-40B4-BE49-F238E27FC236}">
              <a16:creationId xmlns:a16="http://schemas.microsoft.com/office/drawing/2014/main" id="{A7FEF4A5-0F60-417A-BF6F-32B05D98C468}"/>
            </a:ext>
          </a:extLst>
        </xdr:cNvPr>
        <xdr:cNvSpPr/>
      </xdr:nvSpPr>
      <xdr:spPr>
        <a:xfrm>
          <a:off x="6921500" y="10958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33147</xdr:rowOff>
    </xdr:from>
    <xdr:to>
      <xdr:col>41</xdr:col>
      <xdr:colOff>50800</xdr:colOff>
      <xdr:row>64</xdr:row>
      <xdr:rowOff>36413</xdr:rowOff>
    </xdr:to>
    <xdr:cxnSp macro="">
      <xdr:nvCxnSpPr>
        <xdr:cNvPr id="259" name="直線コネクタ 258">
          <a:extLst>
            <a:ext uri="{FF2B5EF4-FFF2-40B4-BE49-F238E27FC236}">
              <a16:creationId xmlns:a16="http://schemas.microsoft.com/office/drawing/2014/main" id="{8E1E022B-08B2-44F6-9F7E-7737276B2271}"/>
            </a:ext>
          </a:extLst>
        </xdr:cNvPr>
        <xdr:cNvCxnSpPr/>
      </xdr:nvCxnSpPr>
      <xdr:spPr>
        <a:xfrm flipV="1">
          <a:off x="6972300" y="1100594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16872</xdr:rowOff>
    </xdr:from>
    <xdr:ext cx="469744" cy="259045"/>
    <xdr:sp macro="" textlink="">
      <xdr:nvSpPr>
        <xdr:cNvPr id="260" name="n_1aveValue【体育館・プール】&#10;一人当たり面積">
          <a:extLst>
            <a:ext uri="{FF2B5EF4-FFF2-40B4-BE49-F238E27FC236}">
              <a16:creationId xmlns:a16="http://schemas.microsoft.com/office/drawing/2014/main" id="{9C83664B-E425-4F25-A28B-063495004AB6}"/>
            </a:ext>
          </a:extLst>
        </xdr:cNvPr>
        <xdr:cNvSpPr txBox="1"/>
      </xdr:nvSpPr>
      <xdr:spPr>
        <a:xfrm>
          <a:off x="9391727" y="10646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15729</xdr:rowOff>
    </xdr:from>
    <xdr:ext cx="469744" cy="259045"/>
    <xdr:sp macro="" textlink="">
      <xdr:nvSpPr>
        <xdr:cNvPr id="261" name="n_2aveValue【体育館・プール】&#10;一人当たり面積">
          <a:extLst>
            <a:ext uri="{FF2B5EF4-FFF2-40B4-BE49-F238E27FC236}">
              <a16:creationId xmlns:a16="http://schemas.microsoft.com/office/drawing/2014/main" id="{99119C9F-D6E5-44CB-B499-2A44198E48D2}"/>
            </a:ext>
          </a:extLst>
        </xdr:cNvPr>
        <xdr:cNvSpPr txBox="1"/>
      </xdr:nvSpPr>
      <xdr:spPr>
        <a:xfrm>
          <a:off x="8515427" y="10645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20790</xdr:rowOff>
    </xdr:from>
    <xdr:ext cx="469744" cy="259045"/>
    <xdr:sp macro="" textlink="">
      <xdr:nvSpPr>
        <xdr:cNvPr id="262" name="n_3aveValue【体育館・プール】&#10;一人当たり面積">
          <a:extLst>
            <a:ext uri="{FF2B5EF4-FFF2-40B4-BE49-F238E27FC236}">
              <a16:creationId xmlns:a16="http://schemas.microsoft.com/office/drawing/2014/main" id="{60A8FDAC-270D-441F-BB3D-87A05A50AC76}"/>
            </a:ext>
          </a:extLst>
        </xdr:cNvPr>
        <xdr:cNvSpPr txBox="1"/>
      </xdr:nvSpPr>
      <xdr:spPr>
        <a:xfrm>
          <a:off x="7626427" y="1065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9034</xdr:rowOff>
    </xdr:from>
    <xdr:ext cx="469744" cy="259045"/>
    <xdr:sp macro="" textlink="">
      <xdr:nvSpPr>
        <xdr:cNvPr id="263" name="n_4aveValue【体育館・プール】&#10;一人当たり面積">
          <a:extLst>
            <a:ext uri="{FF2B5EF4-FFF2-40B4-BE49-F238E27FC236}">
              <a16:creationId xmlns:a16="http://schemas.microsoft.com/office/drawing/2014/main" id="{5EC5BD2A-5D9F-43D1-83F5-3D0F08F68889}"/>
            </a:ext>
          </a:extLst>
        </xdr:cNvPr>
        <xdr:cNvSpPr txBox="1"/>
      </xdr:nvSpPr>
      <xdr:spPr>
        <a:xfrm>
          <a:off x="6737427" y="1063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64950</xdr:rowOff>
    </xdr:from>
    <xdr:ext cx="469744" cy="259045"/>
    <xdr:sp macro="" textlink="">
      <xdr:nvSpPr>
        <xdr:cNvPr id="264" name="n_1mainValue【体育館・プール】&#10;一人当たり面積">
          <a:extLst>
            <a:ext uri="{FF2B5EF4-FFF2-40B4-BE49-F238E27FC236}">
              <a16:creationId xmlns:a16="http://schemas.microsoft.com/office/drawing/2014/main" id="{7F562108-E435-4030-9139-351770759F4A}"/>
            </a:ext>
          </a:extLst>
        </xdr:cNvPr>
        <xdr:cNvSpPr txBox="1"/>
      </xdr:nvSpPr>
      <xdr:spPr>
        <a:xfrm>
          <a:off x="9391727" y="1103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70338</xdr:rowOff>
    </xdr:from>
    <xdr:ext cx="469744" cy="259045"/>
    <xdr:sp macro="" textlink="">
      <xdr:nvSpPr>
        <xdr:cNvPr id="265" name="n_2mainValue【体育館・プール】&#10;一人当たり面積">
          <a:extLst>
            <a:ext uri="{FF2B5EF4-FFF2-40B4-BE49-F238E27FC236}">
              <a16:creationId xmlns:a16="http://schemas.microsoft.com/office/drawing/2014/main" id="{B809EF76-1C45-4290-A55E-D75B4797C4FC}"/>
            </a:ext>
          </a:extLst>
        </xdr:cNvPr>
        <xdr:cNvSpPr txBox="1"/>
      </xdr:nvSpPr>
      <xdr:spPr>
        <a:xfrm>
          <a:off x="8515427" y="11043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75074</xdr:rowOff>
    </xdr:from>
    <xdr:ext cx="469744" cy="259045"/>
    <xdr:sp macro="" textlink="">
      <xdr:nvSpPr>
        <xdr:cNvPr id="266" name="n_3mainValue【体育館・プール】&#10;一人当たり面積">
          <a:extLst>
            <a:ext uri="{FF2B5EF4-FFF2-40B4-BE49-F238E27FC236}">
              <a16:creationId xmlns:a16="http://schemas.microsoft.com/office/drawing/2014/main" id="{6662D356-E170-410B-9A44-C56B10995674}"/>
            </a:ext>
          </a:extLst>
        </xdr:cNvPr>
        <xdr:cNvSpPr txBox="1"/>
      </xdr:nvSpPr>
      <xdr:spPr>
        <a:xfrm>
          <a:off x="7626427" y="1104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78340</xdr:rowOff>
    </xdr:from>
    <xdr:ext cx="469744" cy="259045"/>
    <xdr:sp macro="" textlink="">
      <xdr:nvSpPr>
        <xdr:cNvPr id="267" name="n_4mainValue【体育館・プール】&#10;一人当たり面積">
          <a:extLst>
            <a:ext uri="{FF2B5EF4-FFF2-40B4-BE49-F238E27FC236}">
              <a16:creationId xmlns:a16="http://schemas.microsoft.com/office/drawing/2014/main" id="{198DB749-5C4E-43FF-AA49-7BCB91E95454}"/>
            </a:ext>
          </a:extLst>
        </xdr:cNvPr>
        <xdr:cNvSpPr txBox="1"/>
      </xdr:nvSpPr>
      <xdr:spPr>
        <a:xfrm>
          <a:off x="6737427" y="11051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a:extLst>
            <a:ext uri="{FF2B5EF4-FFF2-40B4-BE49-F238E27FC236}">
              <a16:creationId xmlns:a16="http://schemas.microsoft.com/office/drawing/2014/main" id="{A51D0261-7596-452E-B8AA-363C2BF9C27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a:extLst>
            <a:ext uri="{FF2B5EF4-FFF2-40B4-BE49-F238E27FC236}">
              <a16:creationId xmlns:a16="http://schemas.microsoft.com/office/drawing/2014/main" id="{403A7F58-E4F8-4EBD-89D7-5CD3ACA6FA3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a:extLst>
            <a:ext uri="{FF2B5EF4-FFF2-40B4-BE49-F238E27FC236}">
              <a16:creationId xmlns:a16="http://schemas.microsoft.com/office/drawing/2014/main" id="{EBB55B8E-0574-4560-BE6C-B11C39CA8C9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a:extLst>
            <a:ext uri="{FF2B5EF4-FFF2-40B4-BE49-F238E27FC236}">
              <a16:creationId xmlns:a16="http://schemas.microsoft.com/office/drawing/2014/main" id="{D4C155FD-F1B8-4E92-98C5-F711123BA53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a:extLst>
            <a:ext uri="{FF2B5EF4-FFF2-40B4-BE49-F238E27FC236}">
              <a16:creationId xmlns:a16="http://schemas.microsoft.com/office/drawing/2014/main" id="{6E63F71C-9181-49AD-967D-D44EA2DE365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a:extLst>
            <a:ext uri="{FF2B5EF4-FFF2-40B4-BE49-F238E27FC236}">
              <a16:creationId xmlns:a16="http://schemas.microsoft.com/office/drawing/2014/main" id="{CC05718E-F563-4FD0-86F6-28A8DCA4F48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a:extLst>
            <a:ext uri="{FF2B5EF4-FFF2-40B4-BE49-F238E27FC236}">
              <a16:creationId xmlns:a16="http://schemas.microsoft.com/office/drawing/2014/main" id="{0367B99C-0214-4F32-B52F-707FFF6B0A9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a:extLst>
            <a:ext uri="{FF2B5EF4-FFF2-40B4-BE49-F238E27FC236}">
              <a16:creationId xmlns:a16="http://schemas.microsoft.com/office/drawing/2014/main" id="{A59E0C6D-6621-4E71-97D0-7FFF336B9DBF}"/>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6" name="正方形/長方形 275">
          <a:extLst>
            <a:ext uri="{FF2B5EF4-FFF2-40B4-BE49-F238E27FC236}">
              <a16:creationId xmlns:a16="http://schemas.microsoft.com/office/drawing/2014/main" id="{91D28A65-D1F9-4F2B-86F5-17BC0FC67AB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7" name="正方形/長方形 276">
          <a:extLst>
            <a:ext uri="{FF2B5EF4-FFF2-40B4-BE49-F238E27FC236}">
              <a16:creationId xmlns:a16="http://schemas.microsoft.com/office/drawing/2014/main" id="{7A74998A-B451-409E-8689-C21D00CAF61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8" name="正方形/長方形 277">
          <a:extLst>
            <a:ext uri="{FF2B5EF4-FFF2-40B4-BE49-F238E27FC236}">
              <a16:creationId xmlns:a16="http://schemas.microsoft.com/office/drawing/2014/main" id="{8795030B-188B-46DA-85F8-DC4D69458F5E}"/>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9" name="正方形/長方形 278">
          <a:extLst>
            <a:ext uri="{FF2B5EF4-FFF2-40B4-BE49-F238E27FC236}">
              <a16:creationId xmlns:a16="http://schemas.microsoft.com/office/drawing/2014/main" id="{10987520-A807-4B75-B4D3-BD12E0B30A97}"/>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80" name="正方形/長方形 279">
          <a:extLst>
            <a:ext uri="{FF2B5EF4-FFF2-40B4-BE49-F238E27FC236}">
              <a16:creationId xmlns:a16="http://schemas.microsoft.com/office/drawing/2014/main" id="{F07D86BC-C1D8-4BBD-9F26-DD05F9A0987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81" name="正方形/長方形 280">
          <a:extLst>
            <a:ext uri="{FF2B5EF4-FFF2-40B4-BE49-F238E27FC236}">
              <a16:creationId xmlns:a16="http://schemas.microsoft.com/office/drawing/2014/main" id="{4FC81468-D4C7-4069-B501-085D7B90BA8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2" name="正方形/長方形 281">
          <a:extLst>
            <a:ext uri="{FF2B5EF4-FFF2-40B4-BE49-F238E27FC236}">
              <a16:creationId xmlns:a16="http://schemas.microsoft.com/office/drawing/2014/main" id="{9A6E3348-A558-4403-8FD5-8FF350E1033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3" name="正方形/長方形 282">
          <a:extLst>
            <a:ext uri="{FF2B5EF4-FFF2-40B4-BE49-F238E27FC236}">
              <a16:creationId xmlns:a16="http://schemas.microsoft.com/office/drawing/2014/main" id="{FBC9C1E5-EAD9-4E03-8586-B03A50DC2EDE}"/>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4" name="正方形/長方形 283">
          <a:extLst>
            <a:ext uri="{FF2B5EF4-FFF2-40B4-BE49-F238E27FC236}">
              <a16:creationId xmlns:a16="http://schemas.microsoft.com/office/drawing/2014/main" id="{76729B73-7722-4FB4-BAFE-8866CBCF1FA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5" name="正方形/長方形 284">
          <a:extLst>
            <a:ext uri="{FF2B5EF4-FFF2-40B4-BE49-F238E27FC236}">
              <a16:creationId xmlns:a16="http://schemas.microsoft.com/office/drawing/2014/main" id="{33E41415-3726-4093-9B94-6CB3FEEBA73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6" name="正方形/長方形 285">
          <a:extLst>
            <a:ext uri="{FF2B5EF4-FFF2-40B4-BE49-F238E27FC236}">
              <a16:creationId xmlns:a16="http://schemas.microsoft.com/office/drawing/2014/main" id="{03B30976-3C97-45A0-8EE3-7329750C7C9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7" name="正方形/長方形 286">
          <a:extLst>
            <a:ext uri="{FF2B5EF4-FFF2-40B4-BE49-F238E27FC236}">
              <a16:creationId xmlns:a16="http://schemas.microsoft.com/office/drawing/2014/main" id="{4FEBE3FE-4C26-4844-B649-9ADD2C3D4FF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8" name="正方形/長方形 287">
          <a:extLst>
            <a:ext uri="{FF2B5EF4-FFF2-40B4-BE49-F238E27FC236}">
              <a16:creationId xmlns:a16="http://schemas.microsoft.com/office/drawing/2014/main" id="{70F322A1-EA52-4C1B-8E7E-1E9A574ACF6D}"/>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9" name="正方形/長方形 288">
          <a:extLst>
            <a:ext uri="{FF2B5EF4-FFF2-40B4-BE49-F238E27FC236}">
              <a16:creationId xmlns:a16="http://schemas.microsoft.com/office/drawing/2014/main" id="{9D536D0B-FD06-49E1-BEAC-81471EDB6973}"/>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90" name="正方形/長方形 289">
          <a:extLst>
            <a:ext uri="{FF2B5EF4-FFF2-40B4-BE49-F238E27FC236}">
              <a16:creationId xmlns:a16="http://schemas.microsoft.com/office/drawing/2014/main" id="{79A43640-86BD-4262-B418-2F8FA8733A3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91" name="正方形/長方形 290">
          <a:extLst>
            <a:ext uri="{FF2B5EF4-FFF2-40B4-BE49-F238E27FC236}">
              <a16:creationId xmlns:a16="http://schemas.microsoft.com/office/drawing/2014/main" id="{A0475DD7-E192-4CE4-A23E-87CE5C2CA93C}"/>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2" name="テキスト ボックス 291">
          <a:extLst>
            <a:ext uri="{FF2B5EF4-FFF2-40B4-BE49-F238E27FC236}">
              <a16:creationId xmlns:a16="http://schemas.microsoft.com/office/drawing/2014/main" id="{87F1BE44-626D-4484-847C-4EECF3F6B48C}"/>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3" name="直線コネクタ 292">
          <a:extLst>
            <a:ext uri="{FF2B5EF4-FFF2-40B4-BE49-F238E27FC236}">
              <a16:creationId xmlns:a16="http://schemas.microsoft.com/office/drawing/2014/main" id="{DAF9D377-28F5-4D8A-9707-79FB01D0DE78}"/>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4" name="テキスト ボックス 293">
          <a:extLst>
            <a:ext uri="{FF2B5EF4-FFF2-40B4-BE49-F238E27FC236}">
              <a16:creationId xmlns:a16="http://schemas.microsoft.com/office/drawing/2014/main" id="{548670AC-92C9-4809-8B36-DBDE7510CBA3}"/>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5" name="直線コネクタ 294">
          <a:extLst>
            <a:ext uri="{FF2B5EF4-FFF2-40B4-BE49-F238E27FC236}">
              <a16:creationId xmlns:a16="http://schemas.microsoft.com/office/drawing/2014/main" id="{46F96282-01C3-4E44-A6E1-782493E3CDFF}"/>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6" name="テキスト ボックス 295">
          <a:extLst>
            <a:ext uri="{FF2B5EF4-FFF2-40B4-BE49-F238E27FC236}">
              <a16:creationId xmlns:a16="http://schemas.microsoft.com/office/drawing/2014/main" id="{7F15C235-2711-4DE9-9E2F-599BC5ACDFF3}"/>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7" name="直線コネクタ 296">
          <a:extLst>
            <a:ext uri="{FF2B5EF4-FFF2-40B4-BE49-F238E27FC236}">
              <a16:creationId xmlns:a16="http://schemas.microsoft.com/office/drawing/2014/main" id="{EE9BEB34-D57A-4F53-B620-4376AB539D35}"/>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8" name="テキスト ボックス 297">
          <a:extLst>
            <a:ext uri="{FF2B5EF4-FFF2-40B4-BE49-F238E27FC236}">
              <a16:creationId xmlns:a16="http://schemas.microsoft.com/office/drawing/2014/main" id="{53619DC6-1D6F-40ED-BA85-9E6ADB89BA6F}"/>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9" name="直線コネクタ 298">
          <a:extLst>
            <a:ext uri="{FF2B5EF4-FFF2-40B4-BE49-F238E27FC236}">
              <a16:creationId xmlns:a16="http://schemas.microsoft.com/office/drawing/2014/main" id="{D7592056-2478-4E57-BDD9-40E3722ABAD3}"/>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00" name="テキスト ボックス 299">
          <a:extLst>
            <a:ext uri="{FF2B5EF4-FFF2-40B4-BE49-F238E27FC236}">
              <a16:creationId xmlns:a16="http://schemas.microsoft.com/office/drawing/2014/main" id="{AFC54921-908A-4CC4-A585-7DBF16D40623}"/>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01" name="直線コネクタ 300">
          <a:extLst>
            <a:ext uri="{FF2B5EF4-FFF2-40B4-BE49-F238E27FC236}">
              <a16:creationId xmlns:a16="http://schemas.microsoft.com/office/drawing/2014/main" id="{A8E321C8-E919-4533-915D-BAC6C509B6FB}"/>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02" name="テキスト ボックス 301">
          <a:extLst>
            <a:ext uri="{FF2B5EF4-FFF2-40B4-BE49-F238E27FC236}">
              <a16:creationId xmlns:a16="http://schemas.microsoft.com/office/drawing/2014/main" id="{69DE1A83-538B-4E95-9C8A-1E39220E49CC}"/>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3" name="直線コネクタ 302">
          <a:extLst>
            <a:ext uri="{FF2B5EF4-FFF2-40B4-BE49-F238E27FC236}">
              <a16:creationId xmlns:a16="http://schemas.microsoft.com/office/drawing/2014/main" id="{13DD6F7B-E12B-4F57-A449-60509B0BA0C5}"/>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4" name="テキスト ボックス 303">
          <a:extLst>
            <a:ext uri="{FF2B5EF4-FFF2-40B4-BE49-F238E27FC236}">
              <a16:creationId xmlns:a16="http://schemas.microsoft.com/office/drawing/2014/main" id="{769AE42A-4ED2-4F09-9A78-40BE43BC0824}"/>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5" name="直線コネクタ 304">
          <a:extLst>
            <a:ext uri="{FF2B5EF4-FFF2-40B4-BE49-F238E27FC236}">
              <a16:creationId xmlns:a16="http://schemas.microsoft.com/office/drawing/2014/main" id="{9984A333-3E79-4DAF-AB40-9AC5A12B29E1}"/>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6" name="テキスト ボックス 305">
          <a:extLst>
            <a:ext uri="{FF2B5EF4-FFF2-40B4-BE49-F238E27FC236}">
              <a16:creationId xmlns:a16="http://schemas.microsoft.com/office/drawing/2014/main" id="{F8F495AC-F86C-4DF1-B280-B9D6FD91B212}"/>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7" name="直線コネクタ 306">
          <a:extLst>
            <a:ext uri="{FF2B5EF4-FFF2-40B4-BE49-F238E27FC236}">
              <a16:creationId xmlns:a16="http://schemas.microsoft.com/office/drawing/2014/main" id="{78973D38-4D5E-458E-9481-4384445D6B2D}"/>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8" name="【市民会館】&#10;有形固定資産減価償却率グラフ枠">
          <a:extLst>
            <a:ext uri="{FF2B5EF4-FFF2-40B4-BE49-F238E27FC236}">
              <a16:creationId xmlns:a16="http://schemas.microsoft.com/office/drawing/2014/main" id="{C039AC44-02E4-4610-B6E3-E678A85BB3E4}"/>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92529</xdr:rowOff>
    </xdr:from>
    <xdr:to>
      <xdr:col>24</xdr:col>
      <xdr:colOff>62865</xdr:colOff>
      <xdr:row>109</xdr:row>
      <xdr:rowOff>35379</xdr:rowOff>
    </xdr:to>
    <xdr:cxnSp macro="">
      <xdr:nvCxnSpPr>
        <xdr:cNvPr id="309" name="直線コネクタ 308">
          <a:extLst>
            <a:ext uri="{FF2B5EF4-FFF2-40B4-BE49-F238E27FC236}">
              <a16:creationId xmlns:a16="http://schemas.microsoft.com/office/drawing/2014/main" id="{C2C9EC43-166F-4EE3-8583-3E3CF5DDC9F4}"/>
            </a:ext>
          </a:extLst>
        </xdr:cNvPr>
        <xdr:cNvCxnSpPr/>
      </xdr:nvCxnSpPr>
      <xdr:spPr>
        <a:xfrm flipV="1">
          <a:off x="4634865" y="17237529"/>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10" name="【市民会館】&#10;有形固定資産減価償却率最小値テキスト">
          <a:extLst>
            <a:ext uri="{FF2B5EF4-FFF2-40B4-BE49-F238E27FC236}">
              <a16:creationId xmlns:a16="http://schemas.microsoft.com/office/drawing/2014/main" id="{03F8F466-4EC1-4427-A1C2-B27022F4F80E}"/>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11" name="直線コネクタ 310">
          <a:extLst>
            <a:ext uri="{FF2B5EF4-FFF2-40B4-BE49-F238E27FC236}">
              <a16:creationId xmlns:a16="http://schemas.microsoft.com/office/drawing/2014/main" id="{A33FF9C6-02D7-4ECC-A2E0-E369F4D5A439}"/>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39206</xdr:rowOff>
    </xdr:from>
    <xdr:ext cx="340478" cy="259045"/>
    <xdr:sp macro="" textlink="">
      <xdr:nvSpPr>
        <xdr:cNvPr id="312" name="【市民会館】&#10;有形固定資産減価償却率最大値テキスト">
          <a:extLst>
            <a:ext uri="{FF2B5EF4-FFF2-40B4-BE49-F238E27FC236}">
              <a16:creationId xmlns:a16="http://schemas.microsoft.com/office/drawing/2014/main" id="{FD765D31-ECFD-445A-B538-5B70257A0BBF}"/>
            </a:ext>
          </a:extLst>
        </xdr:cNvPr>
        <xdr:cNvSpPr txBox="1"/>
      </xdr:nvSpPr>
      <xdr:spPr>
        <a:xfrm>
          <a:off x="4673600" y="170127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92529</xdr:rowOff>
    </xdr:from>
    <xdr:to>
      <xdr:col>24</xdr:col>
      <xdr:colOff>152400</xdr:colOff>
      <xdr:row>100</xdr:row>
      <xdr:rowOff>92529</xdr:rowOff>
    </xdr:to>
    <xdr:cxnSp macro="">
      <xdr:nvCxnSpPr>
        <xdr:cNvPr id="313" name="直線コネクタ 312">
          <a:extLst>
            <a:ext uri="{FF2B5EF4-FFF2-40B4-BE49-F238E27FC236}">
              <a16:creationId xmlns:a16="http://schemas.microsoft.com/office/drawing/2014/main" id="{92E3B6D6-FF5F-48FA-89CB-B46409D56D93}"/>
            </a:ext>
          </a:extLst>
        </xdr:cNvPr>
        <xdr:cNvCxnSpPr/>
      </xdr:nvCxnSpPr>
      <xdr:spPr>
        <a:xfrm>
          <a:off x="4546600" y="17237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114861</xdr:rowOff>
    </xdr:from>
    <xdr:ext cx="405111" cy="259045"/>
    <xdr:sp macro="" textlink="">
      <xdr:nvSpPr>
        <xdr:cNvPr id="314" name="【市民会館】&#10;有形固定資産減価償却率平均値テキスト">
          <a:extLst>
            <a:ext uri="{FF2B5EF4-FFF2-40B4-BE49-F238E27FC236}">
              <a16:creationId xmlns:a16="http://schemas.microsoft.com/office/drawing/2014/main" id="{9B27FCE7-A728-47DA-B0A9-B55791EDB387}"/>
            </a:ext>
          </a:extLst>
        </xdr:cNvPr>
        <xdr:cNvSpPr txBox="1"/>
      </xdr:nvSpPr>
      <xdr:spPr>
        <a:xfrm>
          <a:off x="4673600" y="181171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136434</xdr:rowOff>
    </xdr:from>
    <xdr:to>
      <xdr:col>24</xdr:col>
      <xdr:colOff>114300</xdr:colOff>
      <xdr:row>106</xdr:row>
      <xdr:rowOff>66584</xdr:rowOff>
    </xdr:to>
    <xdr:sp macro="" textlink="">
      <xdr:nvSpPr>
        <xdr:cNvPr id="315" name="フローチャート: 判断 314">
          <a:extLst>
            <a:ext uri="{FF2B5EF4-FFF2-40B4-BE49-F238E27FC236}">
              <a16:creationId xmlns:a16="http://schemas.microsoft.com/office/drawing/2014/main" id="{60789A91-3D7A-46C5-B1AD-8F4E67FCE5BC}"/>
            </a:ext>
          </a:extLst>
        </xdr:cNvPr>
        <xdr:cNvSpPr/>
      </xdr:nvSpPr>
      <xdr:spPr>
        <a:xfrm>
          <a:off x="4584700" y="18138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95613</xdr:rowOff>
    </xdr:from>
    <xdr:to>
      <xdr:col>20</xdr:col>
      <xdr:colOff>38100</xdr:colOff>
      <xdr:row>106</xdr:row>
      <xdr:rowOff>25763</xdr:rowOff>
    </xdr:to>
    <xdr:sp macro="" textlink="">
      <xdr:nvSpPr>
        <xdr:cNvPr id="316" name="フローチャート: 判断 315">
          <a:extLst>
            <a:ext uri="{FF2B5EF4-FFF2-40B4-BE49-F238E27FC236}">
              <a16:creationId xmlns:a16="http://schemas.microsoft.com/office/drawing/2014/main" id="{9985C28A-04AD-4918-811A-22329BC309FA}"/>
            </a:ext>
          </a:extLst>
        </xdr:cNvPr>
        <xdr:cNvSpPr/>
      </xdr:nvSpPr>
      <xdr:spPr>
        <a:xfrm>
          <a:off x="3746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36830</xdr:rowOff>
    </xdr:from>
    <xdr:to>
      <xdr:col>15</xdr:col>
      <xdr:colOff>101600</xdr:colOff>
      <xdr:row>105</xdr:row>
      <xdr:rowOff>138430</xdr:rowOff>
    </xdr:to>
    <xdr:sp macro="" textlink="">
      <xdr:nvSpPr>
        <xdr:cNvPr id="317" name="フローチャート: 判断 316">
          <a:extLst>
            <a:ext uri="{FF2B5EF4-FFF2-40B4-BE49-F238E27FC236}">
              <a16:creationId xmlns:a16="http://schemas.microsoft.com/office/drawing/2014/main" id="{B8549083-6762-47BD-97BB-BB04175DF035}"/>
            </a:ext>
          </a:extLst>
        </xdr:cNvPr>
        <xdr:cNvSpPr/>
      </xdr:nvSpPr>
      <xdr:spPr>
        <a:xfrm>
          <a:off x="2857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164193</xdr:rowOff>
    </xdr:from>
    <xdr:to>
      <xdr:col>10</xdr:col>
      <xdr:colOff>165100</xdr:colOff>
      <xdr:row>105</xdr:row>
      <xdr:rowOff>94343</xdr:rowOff>
    </xdr:to>
    <xdr:sp macro="" textlink="">
      <xdr:nvSpPr>
        <xdr:cNvPr id="318" name="フローチャート: 判断 317">
          <a:extLst>
            <a:ext uri="{FF2B5EF4-FFF2-40B4-BE49-F238E27FC236}">
              <a16:creationId xmlns:a16="http://schemas.microsoft.com/office/drawing/2014/main" id="{C3003C53-D1CC-4651-BF75-0D2C9EC00CB2}"/>
            </a:ext>
          </a:extLst>
        </xdr:cNvPr>
        <xdr:cNvSpPr/>
      </xdr:nvSpPr>
      <xdr:spPr>
        <a:xfrm>
          <a:off x="1968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162561</xdr:rowOff>
    </xdr:from>
    <xdr:to>
      <xdr:col>6</xdr:col>
      <xdr:colOff>38100</xdr:colOff>
      <xdr:row>105</xdr:row>
      <xdr:rowOff>92711</xdr:rowOff>
    </xdr:to>
    <xdr:sp macro="" textlink="">
      <xdr:nvSpPr>
        <xdr:cNvPr id="319" name="フローチャート: 判断 318">
          <a:extLst>
            <a:ext uri="{FF2B5EF4-FFF2-40B4-BE49-F238E27FC236}">
              <a16:creationId xmlns:a16="http://schemas.microsoft.com/office/drawing/2014/main" id="{AB625A14-F1C1-409B-94CC-FAC3FFC2AEAF}"/>
            </a:ext>
          </a:extLst>
        </xdr:cNvPr>
        <xdr:cNvSpPr/>
      </xdr:nvSpPr>
      <xdr:spPr>
        <a:xfrm>
          <a:off x="1079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034DB539-2E63-40C5-AE31-E62B4432F1A7}"/>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21" name="テキスト ボックス 320">
          <a:extLst>
            <a:ext uri="{FF2B5EF4-FFF2-40B4-BE49-F238E27FC236}">
              <a16:creationId xmlns:a16="http://schemas.microsoft.com/office/drawing/2014/main" id="{07512E6A-0BC0-4646-BADA-AA0D19954376}"/>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2" name="テキスト ボックス 321">
          <a:extLst>
            <a:ext uri="{FF2B5EF4-FFF2-40B4-BE49-F238E27FC236}">
              <a16:creationId xmlns:a16="http://schemas.microsoft.com/office/drawing/2014/main" id="{BF6288F1-9938-4F2C-A9A5-9123E59CF0E7}"/>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3" name="テキスト ボックス 322">
          <a:extLst>
            <a:ext uri="{FF2B5EF4-FFF2-40B4-BE49-F238E27FC236}">
              <a16:creationId xmlns:a16="http://schemas.microsoft.com/office/drawing/2014/main" id="{F1E8B2B9-7FD1-4DEF-B371-9C4B5DEE8F2F}"/>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4" name="テキスト ボックス 323">
          <a:extLst>
            <a:ext uri="{FF2B5EF4-FFF2-40B4-BE49-F238E27FC236}">
              <a16:creationId xmlns:a16="http://schemas.microsoft.com/office/drawing/2014/main" id="{6EEB6872-1156-460E-BB74-A7E7DB13AB68}"/>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72752</xdr:rowOff>
    </xdr:from>
    <xdr:to>
      <xdr:col>24</xdr:col>
      <xdr:colOff>114300</xdr:colOff>
      <xdr:row>102</xdr:row>
      <xdr:rowOff>2902</xdr:rowOff>
    </xdr:to>
    <xdr:sp macro="" textlink="">
      <xdr:nvSpPr>
        <xdr:cNvPr id="325" name="楕円 324">
          <a:extLst>
            <a:ext uri="{FF2B5EF4-FFF2-40B4-BE49-F238E27FC236}">
              <a16:creationId xmlns:a16="http://schemas.microsoft.com/office/drawing/2014/main" id="{63C2C0AE-BC81-415F-B22E-15E1D9F70FC3}"/>
            </a:ext>
          </a:extLst>
        </xdr:cNvPr>
        <xdr:cNvSpPr/>
      </xdr:nvSpPr>
      <xdr:spPr>
        <a:xfrm>
          <a:off x="4584700" y="17389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95629</xdr:rowOff>
    </xdr:from>
    <xdr:ext cx="405111" cy="259045"/>
    <xdr:sp macro="" textlink="">
      <xdr:nvSpPr>
        <xdr:cNvPr id="326" name="【市民会館】&#10;有形固定資産減価償却率該当値テキスト">
          <a:extLst>
            <a:ext uri="{FF2B5EF4-FFF2-40B4-BE49-F238E27FC236}">
              <a16:creationId xmlns:a16="http://schemas.microsoft.com/office/drawing/2014/main" id="{C2FC9607-6861-4DFB-B965-0CA9EED65AE0}"/>
            </a:ext>
          </a:extLst>
        </xdr:cNvPr>
        <xdr:cNvSpPr txBox="1"/>
      </xdr:nvSpPr>
      <xdr:spPr>
        <a:xfrm>
          <a:off x="4673600" y="17240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36830</xdr:rowOff>
    </xdr:from>
    <xdr:to>
      <xdr:col>20</xdr:col>
      <xdr:colOff>38100</xdr:colOff>
      <xdr:row>101</xdr:row>
      <xdr:rowOff>138430</xdr:rowOff>
    </xdr:to>
    <xdr:sp macro="" textlink="">
      <xdr:nvSpPr>
        <xdr:cNvPr id="327" name="楕円 326">
          <a:extLst>
            <a:ext uri="{FF2B5EF4-FFF2-40B4-BE49-F238E27FC236}">
              <a16:creationId xmlns:a16="http://schemas.microsoft.com/office/drawing/2014/main" id="{07E7C47A-0810-4694-96CA-04D798A4B81F}"/>
            </a:ext>
          </a:extLst>
        </xdr:cNvPr>
        <xdr:cNvSpPr/>
      </xdr:nvSpPr>
      <xdr:spPr>
        <a:xfrm>
          <a:off x="37465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87630</xdr:rowOff>
    </xdr:from>
    <xdr:to>
      <xdr:col>24</xdr:col>
      <xdr:colOff>63500</xdr:colOff>
      <xdr:row>101</xdr:row>
      <xdr:rowOff>123552</xdr:rowOff>
    </xdr:to>
    <xdr:cxnSp macro="">
      <xdr:nvCxnSpPr>
        <xdr:cNvPr id="328" name="直線コネクタ 327">
          <a:extLst>
            <a:ext uri="{FF2B5EF4-FFF2-40B4-BE49-F238E27FC236}">
              <a16:creationId xmlns:a16="http://schemas.microsoft.com/office/drawing/2014/main" id="{53F775E7-536F-4704-B616-A27C47A4C49B}"/>
            </a:ext>
          </a:extLst>
        </xdr:cNvPr>
        <xdr:cNvCxnSpPr/>
      </xdr:nvCxnSpPr>
      <xdr:spPr>
        <a:xfrm>
          <a:off x="3797300" y="17404080"/>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2539</xdr:rowOff>
    </xdr:from>
    <xdr:to>
      <xdr:col>15</xdr:col>
      <xdr:colOff>101600</xdr:colOff>
      <xdr:row>101</xdr:row>
      <xdr:rowOff>104139</xdr:rowOff>
    </xdr:to>
    <xdr:sp macro="" textlink="">
      <xdr:nvSpPr>
        <xdr:cNvPr id="329" name="楕円 328">
          <a:extLst>
            <a:ext uri="{FF2B5EF4-FFF2-40B4-BE49-F238E27FC236}">
              <a16:creationId xmlns:a16="http://schemas.microsoft.com/office/drawing/2014/main" id="{6CC956BD-929E-4340-A2F0-90C40C4F322C}"/>
            </a:ext>
          </a:extLst>
        </xdr:cNvPr>
        <xdr:cNvSpPr/>
      </xdr:nvSpPr>
      <xdr:spPr>
        <a:xfrm>
          <a:off x="2857500" y="1731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53339</xdr:rowOff>
    </xdr:from>
    <xdr:to>
      <xdr:col>19</xdr:col>
      <xdr:colOff>177800</xdr:colOff>
      <xdr:row>101</xdr:row>
      <xdr:rowOff>87630</xdr:rowOff>
    </xdr:to>
    <xdr:cxnSp macro="">
      <xdr:nvCxnSpPr>
        <xdr:cNvPr id="330" name="直線コネクタ 329">
          <a:extLst>
            <a:ext uri="{FF2B5EF4-FFF2-40B4-BE49-F238E27FC236}">
              <a16:creationId xmlns:a16="http://schemas.microsoft.com/office/drawing/2014/main" id="{F08F70C1-DF77-4D1F-B4BB-EC19111C4E46}"/>
            </a:ext>
          </a:extLst>
        </xdr:cNvPr>
        <xdr:cNvCxnSpPr/>
      </xdr:nvCxnSpPr>
      <xdr:spPr>
        <a:xfrm>
          <a:off x="2908300" y="1736978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138068</xdr:rowOff>
    </xdr:from>
    <xdr:to>
      <xdr:col>10</xdr:col>
      <xdr:colOff>165100</xdr:colOff>
      <xdr:row>101</xdr:row>
      <xdr:rowOff>68218</xdr:rowOff>
    </xdr:to>
    <xdr:sp macro="" textlink="">
      <xdr:nvSpPr>
        <xdr:cNvPr id="331" name="楕円 330">
          <a:extLst>
            <a:ext uri="{FF2B5EF4-FFF2-40B4-BE49-F238E27FC236}">
              <a16:creationId xmlns:a16="http://schemas.microsoft.com/office/drawing/2014/main" id="{E8082F9B-872C-4031-B25A-C28F5B09B1A3}"/>
            </a:ext>
          </a:extLst>
        </xdr:cNvPr>
        <xdr:cNvSpPr/>
      </xdr:nvSpPr>
      <xdr:spPr>
        <a:xfrm>
          <a:off x="1968500" y="1728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17418</xdr:rowOff>
    </xdr:from>
    <xdr:to>
      <xdr:col>15</xdr:col>
      <xdr:colOff>50800</xdr:colOff>
      <xdr:row>101</xdr:row>
      <xdr:rowOff>53339</xdr:rowOff>
    </xdr:to>
    <xdr:cxnSp macro="">
      <xdr:nvCxnSpPr>
        <xdr:cNvPr id="332" name="直線コネクタ 331">
          <a:extLst>
            <a:ext uri="{FF2B5EF4-FFF2-40B4-BE49-F238E27FC236}">
              <a16:creationId xmlns:a16="http://schemas.microsoft.com/office/drawing/2014/main" id="{BC6AFDFD-E3C0-4472-A191-2828A9084501}"/>
            </a:ext>
          </a:extLst>
        </xdr:cNvPr>
        <xdr:cNvCxnSpPr/>
      </xdr:nvCxnSpPr>
      <xdr:spPr>
        <a:xfrm>
          <a:off x="2019300" y="17333868"/>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103777</xdr:rowOff>
    </xdr:from>
    <xdr:to>
      <xdr:col>6</xdr:col>
      <xdr:colOff>38100</xdr:colOff>
      <xdr:row>101</xdr:row>
      <xdr:rowOff>33927</xdr:rowOff>
    </xdr:to>
    <xdr:sp macro="" textlink="">
      <xdr:nvSpPr>
        <xdr:cNvPr id="333" name="楕円 332">
          <a:extLst>
            <a:ext uri="{FF2B5EF4-FFF2-40B4-BE49-F238E27FC236}">
              <a16:creationId xmlns:a16="http://schemas.microsoft.com/office/drawing/2014/main" id="{46E14B7C-A235-4155-8321-8A771F96FE09}"/>
            </a:ext>
          </a:extLst>
        </xdr:cNvPr>
        <xdr:cNvSpPr/>
      </xdr:nvSpPr>
      <xdr:spPr>
        <a:xfrm>
          <a:off x="1079500" y="1724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154577</xdr:rowOff>
    </xdr:from>
    <xdr:to>
      <xdr:col>10</xdr:col>
      <xdr:colOff>114300</xdr:colOff>
      <xdr:row>101</xdr:row>
      <xdr:rowOff>17418</xdr:rowOff>
    </xdr:to>
    <xdr:cxnSp macro="">
      <xdr:nvCxnSpPr>
        <xdr:cNvPr id="334" name="直線コネクタ 333">
          <a:extLst>
            <a:ext uri="{FF2B5EF4-FFF2-40B4-BE49-F238E27FC236}">
              <a16:creationId xmlns:a16="http://schemas.microsoft.com/office/drawing/2014/main" id="{FCCBDBB5-B8DC-4811-8E46-F27E4A7B3109}"/>
            </a:ext>
          </a:extLst>
        </xdr:cNvPr>
        <xdr:cNvCxnSpPr/>
      </xdr:nvCxnSpPr>
      <xdr:spPr>
        <a:xfrm>
          <a:off x="1130300" y="17299577"/>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16890</xdr:rowOff>
    </xdr:from>
    <xdr:ext cx="405111" cy="259045"/>
    <xdr:sp macro="" textlink="">
      <xdr:nvSpPr>
        <xdr:cNvPr id="335" name="n_1aveValue【市民会館】&#10;有形固定資産減価償却率">
          <a:extLst>
            <a:ext uri="{FF2B5EF4-FFF2-40B4-BE49-F238E27FC236}">
              <a16:creationId xmlns:a16="http://schemas.microsoft.com/office/drawing/2014/main" id="{F3137597-C6ED-47B1-9AFA-30F9CAF3929E}"/>
            </a:ext>
          </a:extLst>
        </xdr:cNvPr>
        <xdr:cNvSpPr txBox="1"/>
      </xdr:nvSpPr>
      <xdr:spPr>
        <a:xfrm>
          <a:off x="3582044" y="1819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129557</xdr:rowOff>
    </xdr:from>
    <xdr:ext cx="405111" cy="259045"/>
    <xdr:sp macro="" textlink="">
      <xdr:nvSpPr>
        <xdr:cNvPr id="336" name="n_2aveValue【市民会館】&#10;有形固定資産減価償却率">
          <a:extLst>
            <a:ext uri="{FF2B5EF4-FFF2-40B4-BE49-F238E27FC236}">
              <a16:creationId xmlns:a16="http://schemas.microsoft.com/office/drawing/2014/main" id="{5A57F95B-F08E-4EB9-A068-092A5638087D}"/>
            </a:ext>
          </a:extLst>
        </xdr:cNvPr>
        <xdr:cNvSpPr txBox="1"/>
      </xdr:nvSpPr>
      <xdr:spPr>
        <a:xfrm>
          <a:off x="2705744" y="1813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85470</xdr:rowOff>
    </xdr:from>
    <xdr:ext cx="405111" cy="259045"/>
    <xdr:sp macro="" textlink="">
      <xdr:nvSpPr>
        <xdr:cNvPr id="337" name="n_3aveValue【市民会館】&#10;有形固定資産減価償却率">
          <a:extLst>
            <a:ext uri="{FF2B5EF4-FFF2-40B4-BE49-F238E27FC236}">
              <a16:creationId xmlns:a16="http://schemas.microsoft.com/office/drawing/2014/main" id="{89615DAB-2F00-4C63-826C-EB0B1D68D1B5}"/>
            </a:ext>
          </a:extLst>
        </xdr:cNvPr>
        <xdr:cNvSpPr txBox="1"/>
      </xdr:nvSpPr>
      <xdr:spPr>
        <a:xfrm>
          <a:off x="1816744" y="1808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83838</xdr:rowOff>
    </xdr:from>
    <xdr:ext cx="405111" cy="259045"/>
    <xdr:sp macro="" textlink="">
      <xdr:nvSpPr>
        <xdr:cNvPr id="338" name="n_4aveValue【市民会館】&#10;有形固定資産減価償却率">
          <a:extLst>
            <a:ext uri="{FF2B5EF4-FFF2-40B4-BE49-F238E27FC236}">
              <a16:creationId xmlns:a16="http://schemas.microsoft.com/office/drawing/2014/main" id="{16B1E4A5-39DF-412C-8116-7A39FAECE20A}"/>
            </a:ext>
          </a:extLst>
        </xdr:cNvPr>
        <xdr:cNvSpPr txBox="1"/>
      </xdr:nvSpPr>
      <xdr:spPr>
        <a:xfrm>
          <a:off x="927744"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154957</xdr:rowOff>
    </xdr:from>
    <xdr:ext cx="405111" cy="259045"/>
    <xdr:sp macro="" textlink="">
      <xdr:nvSpPr>
        <xdr:cNvPr id="339" name="n_1mainValue【市民会館】&#10;有形固定資産減価償却率">
          <a:extLst>
            <a:ext uri="{FF2B5EF4-FFF2-40B4-BE49-F238E27FC236}">
              <a16:creationId xmlns:a16="http://schemas.microsoft.com/office/drawing/2014/main" id="{2292F4B3-F021-45C4-BACA-7EE6200FA8E2}"/>
            </a:ext>
          </a:extLst>
        </xdr:cNvPr>
        <xdr:cNvSpPr txBox="1"/>
      </xdr:nvSpPr>
      <xdr:spPr>
        <a:xfrm>
          <a:off x="3582044" y="1712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120666</xdr:rowOff>
    </xdr:from>
    <xdr:ext cx="405111" cy="259045"/>
    <xdr:sp macro="" textlink="">
      <xdr:nvSpPr>
        <xdr:cNvPr id="340" name="n_2mainValue【市民会館】&#10;有形固定資産減価償却率">
          <a:extLst>
            <a:ext uri="{FF2B5EF4-FFF2-40B4-BE49-F238E27FC236}">
              <a16:creationId xmlns:a16="http://schemas.microsoft.com/office/drawing/2014/main" id="{BAD4896C-B545-45F3-AEEB-3C81D2953DD2}"/>
            </a:ext>
          </a:extLst>
        </xdr:cNvPr>
        <xdr:cNvSpPr txBox="1"/>
      </xdr:nvSpPr>
      <xdr:spPr>
        <a:xfrm>
          <a:off x="2705744" y="1709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84745</xdr:rowOff>
    </xdr:from>
    <xdr:ext cx="405111" cy="259045"/>
    <xdr:sp macro="" textlink="">
      <xdr:nvSpPr>
        <xdr:cNvPr id="341" name="n_3mainValue【市民会館】&#10;有形固定資産減価償却率">
          <a:extLst>
            <a:ext uri="{FF2B5EF4-FFF2-40B4-BE49-F238E27FC236}">
              <a16:creationId xmlns:a16="http://schemas.microsoft.com/office/drawing/2014/main" id="{DB600C45-8614-48BB-A1A5-3EB1A62310CC}"/>
            </a:ext>
          </a:extLst>
        </xdr:cNvPr>
        <xdr:cNvSpPr txBox="1"/>
      </xdr:nvSpPr>
      <xdr:spPr>
        <a:xfrm>
          <a:off x="1816744" y="170582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50454</xdr:rowOff>
    </xdr:from>
    <xdr:ext cx="405111" cy="259045"/>
    <xdr:sp macro="" textlink="">
      <xdr:nvSpPr>
        <xdr:cNvPr id="342" name="n_4mainValue【市民会館】&#10;有形固定資産減価償却率">
          <a:extLst>
            <a:ext uri="{FF2B5EF4-FFF2-40B4-BE49-F238E27FC236}">
              <a16:creationId xmlns:a16="http://schemas.microsoft.com/office/drawing/2014/main" id="{6D7BA034-6DEC-4713-9243-F6D9DE425FF6}"/>
            </a:ext>
          </a:extLst>
        </xdr:cNvPr>
        <xdr:cNvSpPr txBox="1"/>
      </xdr:nvSpPr>
      <xdr:spPr>
        <a:xfrm>
          <a:off x="927744" y="1702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3" name="正方形/長方形 342">
          <a:extLst>
            <a:ext uri="{FF2B5EF4-FFF2-40B4-BE49-F238E27FC236}">
              <a16:creationId xmlns:a16="http://schemas.microsoft.com/office/drawing/2014/main" id="{6AAFBF73-3E16-46E1-B526-6B2B94C0EE2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4" name="正方形/長方形 343">
          <a:extLst>
            <a:ext uri="{FF2B5EF4-FFF2-40B4-BE49-F238E27FC236}">
              <a16:creationId xmlns:a16="http://schemas.microsoft.com/office/drawing/2014/main" id="{FE8C1533-7D06-4000-BE94-D0AF5A26289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5" name="正方形/長方形 344">
          <a:extLst>
            <a:ext uri="{FF2B5EF4-FFF2-40B4-BE49-F238E27FC236}">
              <a16:creationId xmlns:a16="http://schemas.microsoft.com/office/drawing/2014/main" id="{673AAE75-D249-4999-AA97-562C44FED07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6" name="正方形/長方形 345">
          <a:extLst>
            <a:ext uri="{FF2B5EF4-FFF2-40B4-BE49-F238E27FC236}">
              <a16:creationId xmlns:a16="http://schemas.microsoft.com/office/drawing/2014/main" id="{373E68B0-8AAA-42FE-901E-65B8C6D08DE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7" name="正方形/長方形 346">
          <a:extLst>
            <a:ext uri="{FF2B5EF4-FFF2-40B4-BE49-F238E27FC236}">
              <a16:creationId xmlns:a16="http://schemas.microsoft.com/office/drawing/2014/main" id="{743AC8AA-A9CE-4B14-8EBE-C7760099583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8" name="正方形/長方形 347">
          <a:extLst>
            <a:ext uri="{FF2B5EF4-FFF2-40B4-BE49-F238E27FC236}">
              <a16:creationId xmlns:a16="http://schemas.microsoft.com/office/drawing/2014/main" id="{8FDBC93E-F43D-41FC-8A8F-12216B4EABB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9" name="正方形/長方形 348">
          <a:extLst>
            <a:ext uri="{FF2B5EF4-FFF2-40B4-BE49-F238E27FC236}">
              <a16:creationId xmlns:a16="http://schemas.microsoft.com/office/drawing/2014/main" id="{4B8934FB-61A0-4F27-9355-47775A6215D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0" name="正方形/長方形 349">
          <a:extLst>
            <a:ext uri="{FF2B5EF4-FFF2-40B4-BE49-F238E27FC236}">
              <a16:creationId xmlns:a16="http://schemas.microsoft.com/office/drawing/2014/main" id="{14E2FC9B-B461-4B1B-B9C8-7C827AFC4511}"/>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51" name="テキスト ボックス 350">
          <a:extLst>
            <a:ext uri="{FF2B5EF4-FFF2-40B4-BE49-F238E27FC236}">
              <a16:creationId xmlns:a16="http://schemas.microsoft.com/office/drawing/2014/main" id="{02D0F251-90AA-4D78-8617-D1547B628798}"/>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2" name="直線コネクタ 351">
          <a:extLst>
            <a:ext uri="{FF2B5EF4-FFF2-40B4-BE49-F238E27FC236}">
              <a16:creationId xmlns:a16="http://schemas.microsoft.com/office/drawing/2014/main" id="{30BDDEA0-8542-4F4F-A369-E81F36D63A93}"/>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3" name="直線コネクタ 352">
          <a:extLst>
            <a:ext uri="{FF2B5EF4-FFF2-40B4-BE49-F238E27FC236}">
              <a16:creationId xmlns:a16="http://schemas.microsoft.com/office/drawing/2014/main" id="{DD6FB310-27BE-4E08-B0C6-15ACF58C6716}"/>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4" name="テキスト ボックス 353">
          <a:extLst>
            <a:ext uri="{FF2B5EF4-FFF2-40B4-BE49-F238E27FC236}">
              <a16:creationId xmlns:a16="http://schemas.microsoft.com/office/drawing/2014/main" id="{E1B2AD8A-FC0D-4A23-A5CC-20D58489B568}"/>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5" name="直線コネクタ 354">
          <a:extLst>
            <a:ext uri="{FF2B5EF4-FFF2-40B4-BE49-F238E27FC236}">
              <a16:creationId xmlns:a16="http://schemas.microsoft.com/office/drawing/2014/main" id="{71E45DDD-DBBF-4B28-9A9B-4EF943A13064}"/>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6" name="テキスト ボックス 355">
          <a:extLst>
            <a:ext uri="{FF2B5EF4-FFF2-40B4-BE49-F238E27FC236}">
              <a16:creationId xmlns:a16="http://schemas.microsoft.com/office/drawing/2014/main" id="{CA848670-99E3-4DC0-ADDA-B86779AD915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7" name="直線コネクタ 356">
          <a:extLst>
            <a:ext uri="{FF2B5EF4-FFF2-40B4-BE49-F238E27FC236}">
              <a16:creationId xmlns:a16="http://schemas.microsoft.com/office/drawing/2014/main" id="{F1ECF620-3B01-4BCB-8410-1A496A419BB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8" name="テキスト ボックス 357">
          <a:extLst>
            <a:ext uri="{FF2B5EF4-FFF2-40B4-BE49-F238E27FC236}">
              <a16:creationId xmlns:a16="http://schemas.microsoft.com/office/drawing/2014/main" id="{A3C255BB-39C2-42AE-B3F0-643B4FBF6F64}"/>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9" name="直線コネクタ 358">
          <a:extLst>
            <a:ext uri="{FF2B5EF4-FFF2-40B4-BE49-F238E27FC236}">
              <a16:creationId xmlns:a16="http://schemas.microsoft.com/office/drawing/2014/main" id="{379F0148-86A1-4A14-8801-BF49E285B623}"/>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60" name="テキスト ボックス 359">
          <a:extLst>
            <a:ext uri="{FF2B5EF4-FFF2-40B4-BE49-F238E27FC236}">
              <a16:creationId xmlns:a16="http://schemas.microsoft.com/office/drawing/2014/main" id="{384391E2-70BB-4E7D-BB33-764A2BD67C3B}"/>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61" name="直線コネクタ 360">
          <a:extLst>
            <a:ext uri="{FF2B5EF4-FFF2-40B4-BE49-F238E27FC236}">
              <a16:creationId xmlns:a16="http://schemas.microsoft.com/office/drawing/2014/main" id="{285094B0-5D45-47F8-989D-039E7A2D73CB}"/>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62" name="テキスト ボックス 361">
          <a:extLst>
            <a:ext uri="{FF2B5EF4-FFF2-40B4-BE49-F238E27FC236}">
              <a16:creationId xmlns:a16="http://schemas.microsoft.com/office/drawing/2014/main" id="{2BA5FD65-FC8A-4F11-8253-EA342DE1697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3" name="直線コネクタ 362">
          <a:extLst>
            <a:ext uri="{FF2B5EF4-FFF2-40B4-BE49-F238E27FC236}">
              <a16:creationId xmlns:a16="http://schemas.microsoft.com/office/drawing/2014/main" id="{39BF87B8-723D-4D6D-93BE-8F8D6F14BAAA}"/>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4" name="テキスト ボックス 363">
          <a:extLst>
            <a:ext uri="{FF2B5EF4-FFF2-40B4-BE49-F238E27FC236}">
              <a16:creationId xmlns:a16="http://schemas.microsoft.com/office/drawing/2014/main" id="{1FF3D04F-4099-4866-A086-666F6DD404D7}"/>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5" name="【市民会館】&#10;一人当たり面積グラフ枠">
          <a:extLst>
            <a:ext uri="{FF2B5EF4-FFF2-40B4-BE49-F238E27FC236}">
              <a16:creationId xmlns:a16="http://schemas.microsoft.com/office/drawing/2014/main" id="{BE524640-D6C8-41C0-BEC7-814E5F8F12F1}"/>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58674</xdr:rowOff>
    </xdr:from>
    <xdr:to>
      <xdr:col>54</xdr:col>
      <xdr:colOff>189865</xdr:colOff>
      <xdr:row>108</xdr:row>
      <xdr:rowOff>99822</xdr:rowOff>
    </xdr:to>
    <xdr:cxnSp macro="">
      <xdr:nvCxnSpPr>
        <xdr:cNvPr id="366" name="直線コネクタ 365">
          <a:extLst>
            <a:ext uri="{FF2B5EF4-FFF2-40B4-BE49-F238E27FC236}">
              <a16:creationId xmlns:a16="http://schemas.microsoft.com/office/drawing/2014/main" id="{B21FA401-1D21-4EF5-A8C2-05D811EDC4E8}"/>
            </a:ext>
          </a:extLst>
        </xdr:cNvPr>
        <xdr:cNvCxnSpPr/>
      </xdr:nvCxnSpPr>
      <xdr:spPr>
        <a:xfrm flipV="1">
          <a:off x="10476865" y="17203674"/>
          <a:ext cx="0"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103649</xdr:rowOff>
    </xdr:from>
    <xdr:ext cx="469744" cy="259045"/>
    <xdr:sp macro="" textlink="">
      <xdr:nvSpPr>
        <xdr:cNvPr id="367" name="【市民会館】&#10;一人当たり面積最小値テキスト">
          <a:extLst>
            <a:ext uri="{FF2B5EF4-FFF2-40B4-BE49-F238E27FC236}">
              <a16:creationId xmlns:a16="http://schemas.microsoft.com/office/drawing/2014/main" id="{21398FD6-776F-4187-8396-69F5ABB11B22}"/>
            </a:ext>
          </a:extLst>
        </xdr:cNvPr>
        <xdr:cNvSpPr txBox="1"/>
      </xdr:nvSpPr>
      <xdr:spPr>
        <a:xfrm>
          <a:off x="10515600" y="18620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99822</xdr:rowOff>
    </xdr:from>
    <xdr:to>
      <xdr:col>55</xdr:col>
      <xdr:colOff>88900</xdr:colOff>
      <xdr:row>108</xdr:row>
      <xdr:rowOff>99822</xdr:rowOff>
    </xdr:to>
    <xdr:cxnSp macro="">
      <xdr:nvCxnSpPr>
        <xdr:cNvPr id="368" name="直線コネクタ 367">
          <a:extLst>
            <a:ext uri="{FF2B5EF4-FFF2-40B4-BE49-F238E27FC236}">
              <a16:creationId xmlns:a16="http://schemas.microsoft.com/office/drawing/2014/main" id="{A8736618-8DB5-48B1-AC39-04B6D8CB4E0F}"/>
            </a:ext>
          </a:extLst>
        </xdr:cNvPr>
        <xdr:cNvCxnSpPr/>
      </xdr:nvCxnSpPr>
      <xdr:spPr>
        <a:xfrm>
          <a:off x="10388600" y="1861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5351</xdr:rowOff>
    </xdr:from>
    <xdr:ext cx="469744" cy="259045"/>
    <xdr:sp macro="" textlink="">
      <xdr:nvSpPr>
        <xdr:cNvPr id="369" name="【市民会館】&#10;一人当たり面積最大値テキスト">
          <a:extLst>
            <a:ext uri="{FF2B5EF4-FFF2-40B4-BE49-F238E27FC236}">
              <a16:creationId xmlns:a16="http://schemas.microsoft.com/office/drawing/2014/main" id="{A8BE74FB-4730-49D8-886C-36702D8FF5DE}"/>
            </a:ext>
          </a:extLst>
        </xdr:cNvPr>
        <xdr:cNvSpPr txBox="1"/>
      </xdr:nvSpPr>
      <xdr:spPr>
        <a:xfrm>
          <a:off x="10515600" y="1697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58674</xdr:rowOff>
    </xdr:from>
    <xdr:to>
      <xdr:col>55</xdr:col>
      <xdr:colOff>88900</xdr:colOff>
      <xdr:row>100</xdr:row>
      <xdr:rowOff>58674</xdr:rowOff>
    </xdr:to>
    <xdr:cxnSp macro="">
      <xdr:nvCxnSpPr>
        <xdr:cNvPr id="370" name="直線コネクタ 369">
          <a:extLst>
            <a:ext uri="{FF2B5EF4-FFF2-40B4-BE49-F238E27FC236}">
              <a16:creationId xmlns:a16="http://schemas.microsoft.com/office/drawing/2014/main" id="{4354E60D-6F45-4735-9E3E-2480149394E4}"/>
            </a:ext>
          </a:extLst>
        </xdr:cNvPr>
        <xdr:cNvCxnSpPr/>
      </xdr:nvCxnSpPr>
      <xdr:spPr>
        <a:xfrm>
          <a:off x="10388600" y="1720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128415</xdr:rowOff>
    </xdr:from>
    <xdr:ext cx="469744" cy="259045"/>
    <xdr:sp macro="" textlink="">
      <xdr:nvSpPr>
        <xdr:cNvPr id="371" name="【市民会館】&#10;一人当たり面積平均値テキスト">
          <a:extLst>
            <a:ext uri="{FF2B5EF4-FFF2-40B4-BE49-F238E27FC236}">
              <a16:creationId xmlns:a16="http://schemas.microsoft.com/office/drawing/2014/main" id="{33B597C6-5BD8-4D73-9D31-E51C32C80F54}"/>
            </a:ext>
          </a:extLst>
        </xdr:cNvPr>
        <xdr:cNvSpPr txBox="1"/>
      </xdr:nvSpPr>
      <xdr:spPr>
        <a:xfrm>
          <a:off x="10515600" y="183021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149988</xdr:rowOff>
    </xdr:from>
    <xdr:to>
      <xdr:col>55</xdr:col>
      <xdr:colOff>50800</xdr:colOff>
      <xdr:row>107</xdr:row>
      <xdr:rowOff>80138</xdr:rowOff>
    </xdr:to>
    <xdr:sp macro="" textlink="">
      <xdr:nvSpPr>
        <xdr:cNvPr id="372" name="フローチャート: 判断 371">
          <a:extLst>
            <a:ext uri="{FF2B5EF4-FFF2-40B4-BE49-F238E27FC236}">
              <a16:creationId xmlns:a16="http://schemas.microsoft.com/office/drawing/2014/main" id="{0273F123-30AA-4306-AB3A-4294948900E6}"/>
            </a:ext>
          </a:extLst>
        </xdr:cNvPr>
        <xdr:cNvSpPr/>
      </xdr:nvSpPr>
      <xdr:spPr>
        <a:xfrm>
          <a:off x="10426700" y="1832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133986</xdr:rowOff>
    </xdr:from>
    <xdr:to>
      <xdr:col>50</xdr:col>
      <xdr:colOff>165100</xdr:colOff>
      <xdr:row>107</xdr:row>
      <xdr:rowOff>64136</xdr:rowOff>
    </xdr:to>
    <xdr:sp macro="" textlink="">
      <xdr:nvSpPr>
        <xdr:cNvPr id="373" name="フローチャート: 判断 372">
          <a:extLst>
            <a:ext uri="{FF2B5EF4-FFF2-40B4-BE49-F238E27FC236}">
              <a16:creationId xmlns:a16="http://schemas.microsoft.com/office/drawing/2014/main" id="{F40E712C-565D-4A31-9985-7157BCAB8935}"/>
            </a:ext>
          </a:extLst>
        </xdr:cNvPr>
        <xdr:cNvSpPr/>
      </xdr:nvSpPr>
      <xdr:spPr>
        <a:xfrm>
          <a:off x="9588500" y="18307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143890</xdr:rowOff>
    </xdr:from>
    <xdr:to>
      <xdr:col>46</xdr:col>
      <xdr:colOff>38100</xdr:colOff>
      <xdr:row>107</xdr:row>
      <xdr:rowOff>74040</xdr:rowOff>
    </xdr:to>
    <xdr:sp macro="" textlink="">
      <xdr:nvSpPr>
        <xdr:cNvPr id="374" name="フローチャート: 判断 373">
          <a:extLst>
            <a:ext uri="{FF2B5EF4-FFF2-40B4-BE49-F238E27FC236}">
              <a16:creationId xmlns:a16="http://schemas.microsoft.com/office/drawing/2014/main" id="{0B0C52D4-FAE6-4A3A-A00B-1064F3AAF5DA}"/>
            </a:ext>
          </a:extLst>
        </xdr:cNvPr>
        <xdr:cNvSpPr/>
      </xdr:nvSpPr>
      <xdr:spPr>
        <a:xfrm>
          <a:off x="8699500" y="183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150749</xdr:rowOff>
    </xdr:from>
    <xdr:to>
      <xdr:col>41</xdr:col>
      <xdr:colOff>101600</xdr:colOff>
      <xdr:row>107</xdr:row>
      <xdr:rowOff>80899</xdr:rowOff>
    </xdr:to>
    <xdr:sp macro="" textlink="">
      <xdr:nvSpPr>
        <xdr:cNvPr id="375" name="フローチャート: 判断 374">
          <a:extLst>
            <a:ext uri="{FF2B5EF4-FFF2-40B4-BE49-F238E27FC236}">
              <a16:creationId xmlns:a16="http://schemas.microsoft.com/office/drawing/2014/main" id="{70618DA0-4C40-40B3-A49D-7E78A1F36782}"/>
            </a:ext>
          </a:extLst>
        </xdr:cNvPr>
        <xdr:cNvSpPr/>
      </xdr:nvSpPr>
      <xdr:spPr>
        <a:xfrm>
          <a:off x="7810500" y="18324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132842</xdr:rowOff>
    </xdr:from>
    <xdr:to>
      <xdr:col>36</xdr:col>
      <xdr:colOff>165100</xdr:colOff>
      <xdr:row>107</xdr:row>
      <xdr:rowOff>62992</xdr:rowOff>
    </xdr:to>
    <xdr:sp macro="" textlink="">
      <xdr:nvSpPr>
        <xdr:cNvPr id="376" name="フローチャート: 判断 375">
          <a:extLst>
            <a:ext uri="{FF2B5EF4-FFF2-40B4-BE49-F238E27FC236}">
              <a16:creationId xmlns:a16="http://schemas.microsoft.com/office/drawing/2014/main" id="{01A4BD0B-B041-4F7C-88B6-C1BB2946281A}"/>
            </a:ext>
          </a:extLst>
        </xdr:cNvPr>
        <xdr:cNvSpPr/>
      </xdr:nvSpPr>
      <xdr:spPr>
        <a:xfrm>
          <a:off x="6921500" y="1830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776B4681-7D84-450A-A679-1509A67C028F}"/>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20079F85-8AED-4C5A-9C79-D9EE8D2ECEC8}"/>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9" name="テキスト ボックス 378">
          <a:extLst>
            <a:ext uri="{FF2B5EF4-FFF2-40B4-BE49-F238E27FC236}">
              <a16:creationId xmlns:a16="http://schemas.microsoft.com/office/drawing/2014/main" id="{6052394E-62DE-423F-A034-DF797D23B936}"/>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5B08EF7D-0B2C-4878-89D0-7C05E29918A8}"/>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0DD46A25-53EE-4483-9143-0569587741D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73025</xdr:rowOff>
    </xdr:from>
    <xdr:to>
      <xdr:col>55</xdr:col>
      <xdr:colOff>50800</xdr:colOff>
      <xdr:row>107</xdr:row>
      <xdr:rowOff>3175</xdr:rowOff>
    </xdr:to>
    <xdr:sp macro="" textlink="">
      <xdr:nvSpPr>
        <xdr:cNvPr id="382" name="楕円 381">
          <a:extLst>
            <a:ext uri="{FF2B5EF4-FFF2-40B4-BE49-F238E27FC236}">
              <a16:creationId xmlns:a16="http://schemas.microsoft.com/office/drawing/2014/main" id="{11772742-8D52-43B9-A70F-61F0701DC003}"/>
            </a:ext>
          </a:extLst>
        </xdr:cNvPr>
        <xdr:cNvSpPr/>
      </xdr:nvSpPr>
      <xdr:spPr>
        <a:xfrm>
          <a:off x="10426700" y="1824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95902</xdr:rowOff>
    </xdr:from>
    <xdr:ext cx="469744" cy="259045"/>
    <xdr:sp macro="" textlink="">
      <xdr:nvSpPr>
        <xdr:cNvPr id="383" name="【市民会館】&#10;一人当たり面積該当値テキスト">
          <a:extLst>
            <a:ext uri="{FF2B5EF4-FFF2-40B4-BE49-F238E27FC236}">
              <a16:creationId xmlns:a16="http://schemas.microsoft.com/office/drawing/2014/main" id="{6228003C-39C7-4927-BFA7-0B6F266DC89E}"/>
            </a:ext>
          </a:extLst>
        </xdr:cNvPr>
        <xdr:cNvSpPr txBox="1"/>
      </xdr:nvSpPr>
      <xdr:spPr>
        <a:xfrm>
          <a:off x="10515600" y="1809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85979</xdr:rowOff>
    </xdr:from>
    <xdr:to>
      <xdr:col>50</xdr:col>
      <xdr:colOff>165100</xdr:colOff>
      <xdr:row>107</xdr:row>
      <xdr:rowOff>16129</xdr:rowOff>
    </xdr:to>
    <xdr:sp macro="" textlink="">
      <xdr:nvSpPr>
        <xdr:cNvPr id="384" name="楕円 383">
          <a:extLst>
            <a:ext uri="{FF2B5EF4-FFF2-40B4-BE49-F238E27FC236}">
              <a16:creationId xmlns:a16="http://schemas.microsoft.com/office/drawing/2014/main" id="{4EB9814E-926F-4F08-A969-A23ECFBE91EF}"/>
            </a:ext>
          </a:extLst>
        </xdr:cNvPr>
        <xdr:cNvSpPr/>
      </xdr:nvSpPr>
      <xdr:spPr>
        <a:xfrm>
          <a:off x="9588500" y="1825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123825</xdr:rowOff>
    </xdr:from>
    <xdr:to>
      <xdr:col>55</xdr:col>
      <xdr:colOff>0</xdr:colOff>
      <xdr:row>106</xdr:row>
      <xdr:rowOff>136779</xdr:rowOff>
    </xdr:to>
    <xdr:cxnSp macro="">
      <xdr:nvCxnSpPr>
        <xdr:cNvPr id="385" name="直線コネクタ 384">
          <a:extLst>
            <a:ext uri="{FF2B5EF4-FFF2-40B4-BE49-F238E27FC236}">
              <a16:creationId xmlns:a16="http://schemas.microsoft.com/office/drawing/2014/main" id="{751D1D84-CDB7-425C-8530-3B38AD026C08}"/>
            </a:ext>
          </a:extLst>
        </xdr:cNvPr>
        <xdr:cNvCxnSpPr/>
      </xdr:nvCxnSpPr>
      <xdr:spPr>
        <a:xfrm flipV="1">
          <a:off x="9639300" y="18297525"/>
          <a:ext cx="838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103887</xdr:rowOff>
    </xdr:from>
    <xdr:to>
      <xdr:col>46</xdr:col>
      <xdr:colOff>38100</xdr:colOff>
      <xdr:row>107</xdr:row>
      <xdr:rowOff>34037</xdr:rowOff>
    </xdr:to>
    <xdr:sp macro="" textlink="">
      <xdr:nvSpPr>
        <xdr:cNvPr id="386" name="楕円 385">
          <a:extLst>
            <a:ext uri="{FF2B5EF4-FFF2-40B4-BE49-F238E27FC236}">
              <a16:creationId xmlns:a16="http://schemas.microsoft.com/office/drawing/2014/main" id="{C01DDB28-E3AA-4561-9952-B6B053BB4894}"/>
            </a:ext>
          </a:extLst>
        </xdr:cNvPr>
        <xdr:cNvSpPr/>
      </xdr:nvSpPr>
      <xdr:spPr>
        <a:xfrm>
          <a:off x="8699500" y="1827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136779</xdr:rowOff>
    </xdr:from>
    <xdr:to>
      <xdr:col>50</xdr:col>
      <xdr:colOff>114300</xdr:colOff>
      <xdr:row>106</xdr:row>
      <xdr:rowOff>154687</xdr:rowOff>
    </xdr:to>
    <xdr:cxnSp macro="">
      <xdr:nvCxnSpPr>
        <xdr:cNvPr id="387" name="直線コネクタ 386">
          <a:extLst>
            <a:ext uri="{FF2B5EF4-FFF2-40B4-BE49-F238E27FC236}">
              <a16:creationId xmlns:a16="http://schemas.microsoft.com/office/drawing/2014/main" id="{F8F2660E-864C-40F1-8ABF-1AA4D94E90C5}"/>
            </a:ext>
          </a:extLst>
        </xdr:cNvPr>
        <xdr:cNvCxnSpPr/>
      </xdr:nvCxnSpPr>
      <xdr:spPr>
        <a:xfrm flipV="1">
          <a:off x="8750300" y="18310479"/>
          <a:ext cx="889000" cy="17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119507</xdr:rowOff>
    </xdr:from>
    <xdr:to>
      <xdr:col>41</xdr:col>
      <xdr:colOff>101600</xdr:colOff>
      <xdr:row>107</xdr:row>
      <xdr:rowOff>49657</xdr:rowOff>
    </xdr:to>
    <xdr:sp macro="" textlink="">
      <xdr:nvSpPr>
        <xdr:cNvPr id="388" name="楕円 387">
          <a:extLst>
            <a:ext uri="{FF2B5EF4-FFF2-40B4-BE49-F238E27FC236}">
              <a16:creationId xmlns:a16="http://schemas.microsoft.com/office/drawing/2014/main" id="{C685C335-89A0-4B13-BB65-3083DCCA7EF1}"/>
            </a:ext>
          </a:extLst>
        </xdr:cNvPr>
        <xdr:cNvSpPr/>
      </xdr:nvSpPr>
      <xdr:spPr>
        <a:xfrm>
          <a:off x="7810500" y="1829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154687</xdr:rowOff>
    </xdr:from>
    <xdr:to>
      <xdr:col>45</xdr:col>
      <xdr:colOff>177800</xdr:colOff>
      <xdr:row>106</xdr:row>
      <xdr:rowOff>170307</xdr:rowOff>
    </xdr:to>
    <xdr:cxnSp macro="">
      <xdr:nvCxnSpPr>
        <xdr:cNvPr id="389" name="直線コネクタ 388">
          <a:extLst>
            <a:ext uri="{FF2B5EF4-FFF2-40B4-BE49-F238E27FC236}">
              <a16:creationId xmlns:a16="http://schemas.microsoft.com/office/drawing/2014/main" id="{5E332C81-3B48-4AFA-88FC-DD4997A0EEE2}"/>
            </a:ext>
          </a:extLst>
        </xdr:cNvPr>
        <xdr:cNvCxnSpPr/>
      </xdr:nvCxnSpPr>
      <xdr:spPr>
        <a:xfrm flipV="1">
          <a:off x="7861300" y="18328387"/>
          <a:ext cx="889000" cy="1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130556</xdr:rowOff>
    </xdr:from>
    <xdr:to>
      <xdr:col>36</xdr:col>
      <xdr:colOff>165100</xdr:colOff>
      <xdr:row>107</xdr:row>
      <xdr:rowOff>60706</xdr:rowOff>
    </xdr:to>
    <xdr:sp macro="" textlink="">
      <xdr:nvSpPr>
        <xdr:cNvPr id="390" name="楕円 389">
          <a:extLst>
            <a:ext uri="{FF2B5EF4-FFF2-40B4-BE49-F238E27FC236}">
              <a16:creationId xmlns:a16="http://schemas.microsoft.com/office/drawing/2014/main" id="{2A9DD9E8-B18C-4480-A2D7-1C87B8ED3C08}"/>
            </a:ext>
          </a:extLst>
        </xdr:cNvPr>
        <xdr:cNvSpPr/>
      </xdr:nvSpPr>
      <xdr:spPr>
        <a:xfrm>
          <a:off x="6921500" y="1830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170307</xdr:rowOff>
    </xdr:from>
    <xdr:to>
      <xdr:col>41</xdr:col>
      <xdr:colOff>50800</xdr:colOff>
      <xdr:row>107</xdr:row>
      <xdr:rowOff>9906</xdr:rowOff>
    </xdr:to>
    <xdr:cxnSp macro="">
      <xdr:nvCxnSpPr>
        <xdr:cNvPr id="391" name="直線コネクタ 390">
          <a:extLst>
            <a:ext uri="{FF2B5EF4-FFF2-40B4-BE49-F238E27FC236}">
              <a16:creationId xmlns:a16="http://schemas.microsoft.com/office/drawing/2014/main" id="{550859C6-FC66-485B-A126-398E6E510FAA}"/>
            </a:ext>
          </a:extLst>
        </xdr:cNvPr>
        <xdr:cNvCxnSpPr/>
      </xdr:nvCxnSpPr>
      <xdr:spPr>
        <a:xfrm flipV="1">
          <a:off x="6972300" y="18344007"/>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55263</xdr:rowOff>
    </xdr:from>
    <xdr:ext cx="469744" cy="259045"/>
    <xdr:sp macro="" textlink="">
      <xdr:nvSpPr>
        <xdr:cNvPr id="392" name="n_1aveValue【市民会館】&#10;一人当たり面積">
          <a:extLst>
            <a:ext uri="{FF2B5EF4-FFF2-40B4-BE49-F238E27FC236}">
              <a16:creationId xmlns:a16="http://schemas.microsoft.com/office/drawing/2014/main" id="{0D08E30C-D22E-4222-8AEE-190A3A2D2D2E}"/>
            </a:ext>
          </a:extLst>
        </xdr:cNvPr>
        <xdr:cNvSpPr txBox="1"/>
      </xdr:nvSpPr>
      <xdr:spPr>
        <a:xfrm>
          <a:off x="9391727" y="1840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65167</xdr:rowOff>
    </xdr:from>
    <xdr:ext cx="469744" cy="259045"/>
    <xdr:sp macro="" textlink="">
      <xdr:nvSpPr>
        <xdr:cNvPr id="393" name="n_2aveValue【市民会館】&#10;一人当たり面積">
          <a:extLst>
            <a:ext uri="{FF2B5EF4-FFF2-40B4-BE49-F238E27FC236}">
              <a16:creationId xmlns:a16="http://schemas.microsoft.com/office/drawing/2014/main" id="{DA21E649-068F-4C47-9888-940DDAECF7DF}"/>
            </a:ext>
          </a:extLst>
        </xdr:cNvPr>
        <xdr:cNvSpPr txBox="1"/>
      </xdr:nvSpPr>
      <xdr:spPr>
        <a:xfrm>
          <a:off x="8515427" y="1841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72026</xdr:rowOff>
    </xdr:from>
    <xdr:ext cx="469744" cy="259045"/>
    <xdr:sp macro="" textlink="">
      <xdr:nvSpPr>
        <xdr:cNvPr id="394" name="n_3aveValue【市民会館】&#10;一人当たり面積">
          <a:extLst>
            <a:ext uri="{FF2B5EF4-FFF2-40B4-BE49-F238E27FC236}">
              <a16:creationId xmlns:a16="http://schemas.microsoft.com/office/drawing/2014/main" id="{1DF455F1-D78D-421C-82A6-29FCA483C31C}"/>
            </a:ext>
          </a:extLst>
        </xdr:cNvPr>
        <xdr:cNvSpPr txBox="1"/>
      </xdr:nvSpPr>
      <xdr:spPr>
        <a:xfrm>
          <a:off x="7626427" y="18417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54119</xdr:rowOff>
    </xdr:from>
    <xdr:ext cx="469744" cy="259045"/>
    <xdr:sp macro="" textlink="">
      <xdr:nvSpPr>
        <xdr:cNvPr id="395" name="n_4aveValue【市民会館】&#10;一人当たり面積">
          <a:extLst>
            <a:ext uri="{FF2B5EF4-FFF2-40B4-BE49-F238E27FC236}">
              <a16:creationId xmlns:a16="http://schemas.microsoft.com/office/drawing/2014/main" id="{8851131D-64DF-4136-8C27-9015919D62DA}"/>
            </a:ext>
          </a:extLst>
        </xdr:cNvPr>
        <xdr:cNvSpPr txBox="1"/>
      </xdr:nvSpPr>
      <xdr:spPr>
        <a:xfrm>
          <a:off x="6737427" y="18399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32656</xdr:rowOff>
    </xdr:from>
    <xdr:ext cx="469744" cy="259045"/>
    <xdr:sp macro="" textlink="">
      <xdr:nvSpPr>
        <xdr:cNvPr id="396" name="n_1mainValue【市民会館】&#10;一人当たり面積">
          <a:extLst>
            <a:ext uri="{FF2B5EF4-FFF2-40B4-BE49-F238E27FC236}">
              <a16:creationId xmlns:a16="http://schemas.microsoft.com/office/drawing/2014/main" id="{2A9034C2-BF5F-4BC2-9AF6-4A37EEFE998A}"/>
            </a:ext>
          </a:extLst>
        </xdr:cNvPr>
        <xdr:cNvSpPr txBox="1"/>
      </xdr:nvSpPr>
      <xdr:spPr>
        <a:xfrm>
          <a:off x="9391727" y="18034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50564</xdr:rowOff>
    </xdr:from>
    <xdr:ext cx="469744" cy="259045"/>
    <xdr:sp macro="" textlink="">
      <xdr:nvSpPr>
        <xdr:cNvPr id="397" name="n_2mainValue【市民会館】&#10;一人当たり面積">
          <a:extLst>
            <a:ext uri="{FF2B5EF4-FFF2-40B4-BE49-F238E27FC236}">
              <a16:creationId xmlns:a16="http://schemas.microsoft.com/office/drawing/2014/main" id="{1124744E-205B-47D8-8D2C-718CFB3AD5DE}"/>
            </a:ext>
          </a:extLst>
        </xdr:cNvPr>
        <xdr:cNvSpPr txBox="1"/>
      </xdr:nvSpPr>
      <xdr:spPr>
        <a:xfrm>
          <a:off x="8515427" y="18052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66184</xdr:rowOff>
    </xdr:from>
    <xdr:ext cx="469744" cy="259045"/>
    <xdr:sp macro="" textlink="">
      <xdr:nvSpPr>
        <xdr:cNvPr id="398" name="n_3mainValue【市民会館】&#10;一人当たり面積">
          <a:extLst>
            <a:ext uri="{FF2B5EF4-FFF2-40B4-BE49-F238E27FC236}">
              <a16:creationId xmlns:a16="http://schemas.microsoft.com/office/drawing/2014/main" id="{B52D09ED-027B-4E6E-80D8-68E9EB2A897A}"/>
            </a:ext>
          </a:extLst>
        </xdr:cNvPr>
        <xdr:cNvSpPr txBox="1"/>
      </xdr:nvSpPr>
      <xdr:spPr>
        <a:xfrm>
          <a:off x="7626427" y="18068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77233</xdr:rowOff>
    </xdr:from>
    <xdr:ext cx="469744" cy="259045"/>
    <xdr:sp macro="" textlink="">
      <xdr:nvSpPr>
        <xdr:cNvPr id="399" name="n_4mainValue【市民会館】&#10;一人当たり面積">
          <a:extLst>
            <a:ext uri="{FF2B5EF4-FFF2-40B4-BE49-F238E27FC236}">
              <a16:creationId xmlns:a16="http://schemas.microsoft.com/office/drawing/2014/main" id="{469AF6C8-8C0C-4846-8EA2-4E53D084972F}"/>
            </a:ext>
          </a:extLst>
        </xdr:cNvPr>
        <xdr:cNvSpPr txBox="1"/>
      </xdr:nvSpPr>
      <xdr:spPr>
        <a:xfrm>
          <a:off x="6737427" y="1807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00" name="正方形/長方形 399">
          <a:extLst>
            <a:ext uri="{FF2B5EF4-FFF2-40B4-BE49-F238E27FC236}">
              <a16:creationId xmlns:a16="http://schemas.microsoft.com/office/drawing/2014/main" id="{28ABB16A-5F0A-49CE-9E99-8D1620AB1C1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1" name="正方形/長方形 400">
          <a:extLst>
            <a:ext uri="{FF2B5EF4-FFF2-40B4-BE49-F238E27FC236}">
              <a16:creationId xmlns:a16="http://schemas.microsoft.com/office/drawing/2014/main" id="{66400FDD-45BB-45B6-B343-B17B29219D4D}"/>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2" name="正方形/長方形 401">
          <a:extLst>
            <a:ext uri="{FF2B5EF4-FFF2-40B4-BE49-F238E27FC236}">
              <a16:creationId xmlns:a16="http://schemas.microsoft.com/office/drawing/2014/main" id="{372725E9-9DBC-4FFE-9FBC-A64535495AA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3" name="正方形/長方形 402">
          <a:extLst>
            <a:ext uri="{FF2B5EF4-FFF2-40B4-BE49-F238E27FC236}">
              <a16:creationId xmlns:a16="http://schemas.microsoft.com/office/drawing/2014/main" id="{23670754-ED9D-4505-BC04-DB85441516DB}"/>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4" name="正方形/長方形 403">
          <a:extLst>
            <a:ext uri="{FF2B5EF4-FFF2-40B4-BE49-F238E27FC236}">
              <a16:creationId xmlns:a16="http://schemas.microsoft.com/office/drawing/2014/main" id="{76A53869-0FA6-4ED7-A0DE-E7CB89364F3F}"/>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5" name="正方形/長方形 404">
          <a:extLst>
            <a:ext uri="{FF2B5EF4-FFF2-40B4-BE49-F238E27FC236}">
              <a16:creationId xmlns:a16="http://schemas.microsoft.com/office/drawing/2014/main" id="{A351E843-150C-4CF7-A789-C450A6E2747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6" name="正方形/長方形 405">
          <a:extLst>
            <a:ext uri="{FF2B5EF4-FFF2-40B4-BE49-F238E27FC236}">
              <a16:creationId xmlns:a16="http://schemas.microsoft.com/office/drawing/2014/main" id="{ADC02E54-B22F-43C0-907A-13998A1067F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7" name="正方形/長方形 406">
          <a:extLst>
            <a:ext uri="{FF2B5EF4-FFF2-40B4-BE49-F238E27FC236}">
              <a16:creationId xmlns:a16="http://schemas.microsoft.com/office/drawing/2014/main" id="{8BFA0936-EB40-49B1-A67C-0C32CA0A97A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8" name="テキスト ボックス 407">
          <a:extLst>
            <a:ext uri="{FF2B5EF4-FFF2-40B4-BE49-F238E27FC236}">
              <a16:creationId xmlns:a16="http://schemas.microsoft.com/office/drawing/2014/main" id="{B3FAB519-3BD2-45D1-851B-AA68BA79478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9" name="直線コネクタ 408">
          <a:extLst>
            <a:ext uri="{FF2B5EF4-FFF2-40B4-BE49-F238E27FC236}">
              <a16:creationId xmlns:a16="http://schemas.microsoft.com/office/drawing/2014/main" id="{E5D67820-3CCE-4168-B52A-ECD942728262}"/>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10" name="テキスト ボックス 409">
          <a:extLst>
            <a:ext uri="{FF2B5EF4-FFF2-40B4-BE49-F238E27FC236}">
              <a16:creationId xmlns:a16="http://schemas.microsoft.com/office/drawing/2014/main" id="{375E84C9-4D1A-494D-AD07-3D648605A7D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11" name="直線コネクタ 410">
          <a:extLst>
            <a:ext uri="{FF2B5EF4-FFF2-40B4-BE49-F238E27FC236}">
              <a16:creationId xmlns:a16="http://schemas.microsoft.com/office/drawing/2014/main" id="{10BA3BB1-3641-49F5-B5A9-3BE69E4F966C}"/>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12" name="テキスト ボックス 411">
          <a:extLst>
            <a:ext uri="{FF2B5EF4-FFF2-40B4-BE49-F238E27FC236}">
              <a16:creationId xmlns:a16="http://schemas.microsoft.com/office/drawing/2014/main" id="{C8489BBB-CD06-406F-8E13-A89C402FE2A8}"/>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3" name="直線コネクタ 412">
          <a:extLst>
            <a:ext uri="{FF2B5EF4-FFF2-40B4-BE49-F238E27FC236}">
              <a16:creationId xmlns:a16="http://schemas.microsoft.com/office/drawing/2014/main" id="{2999B3C9-B14E-431B-8EFB-6637875B205F}"/>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4" name="テキスト ボックス 413">
          <a:extLst>
            <a:ext uri="{FF2B5EF4-FFF2-40B4-BE49-F238E27FC236}">
              <a16:creationId xmlns:a16="http://schemas.microsoft.com/office/drawing/2014/main" id="{DB133723-37C0-450E-9E63-38A0843BF44F}"/>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5" name="直線コネクタ 414">
          <a:extLst>
            <a:ext uri="{FF2B5EF4-FFF2-40B4-BE49-F238E27FC236}">
              <a16:creationId xmlns:a16="http://schemas.microsoft.com/office/drawing/2014/main" id="{395C9C9D-342E-4CCA-B6FD-FDE811352A6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6" name="テキスト ボックス 415">
          <a:extLst>
            <a:ext uri="{FF2B5EF4-FFF2-40B4-BE49-F238E27FC236}">
              <a16:creationId xmlns:a16="http://schemas.microsoft.com/office/drawing/2014/main" id="{27B89748-3004-42D1-A255-94A8A9B84BC9}"/>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7" name="直線コネクタ 416">
          <a:extLst>
            <a:ext uri="{FF2B5EF4-FFF2-40B4-BE49-F238E27FC236}">
              <a16:creationId xmlns:a16="http://schemas.microsoft.com/office/drawing/2014/main" id="{18F366C8-53C4-4EDA-A863-B63D085FB743}"/>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8" name="テキスト ボックス 417">
          <a:extLst>
            <a:ext uri="{FF2B5EF4-FFF2-40B4-BE49-F238E27FC236}">
              <a16:creationId xmlns:a16="http://schemas.microsoft.com/office/drawing/2014/main" id="{2715889A-DC82-4C53-A592-C799D44137D8}"/>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9" name="直線コネクタ 418">
          <a:extLst>
            <a:ext uri="{FF2B5EF4-FFF2-40B4-BE49-F238E27FC236}">
              <a16:creationId xmlns:a16="http://schemas.microsoft.com/office/drawing/2014/main" id="{7F9C463C-FDD1-4423-9F91-B7591575530F}"/>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20" name="テキスト ボックス 419">
          <a:extLst>
            <a:ext uri="{FF2B5EF4-FFF2-40B4-BE49-F238E27FC236}">
              <a16:creationId xmlns:a16="http://schemas.microsoft.com/office/drawing/2014/main" id="{084C8E77-E2BE-4BFB-9102-6EA0BAC68F0B}"/>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1" name="直線コネクタ 420">
          <a:extLst>
            <a:ext uri="{FF2B5EF4-FFF2-40B4-BE49-F238E27FC236}">
              <a16:creationId xmlns:a16="http://schemas.microsoft.com/office/drawing/2014/main" id="{529E7496-FEF5-4C5C-857C-091CFC65336F}"/>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22" name="テキスト ボックス 421">
          <a:extLst>
            <a:ext uri="{FF2B5EF4-FFF2-40B4-BE49-F238E27FC236}">
              <a16:creationId xmlns:a16="http://schemas.microsoft.com/office/drawing/2014/main" id="{F6F6E0BF-8949-4581-B1D8-C48BCA165EA9}"/>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3" name="【一般廃棄物処理施設】&#10;有形固定資産減価償却率グラフ枠">
          <a:extLst>
            <a:ext uri="{FF2B5EF4-FFF2-40B4-BE49-F238E27FC236}">
              <a16:creationId xmlns:a16="http://schemas.microsoft.com/office/drawing/2014/main" id="{9182944C-E479-45EF-9242-1024404F0F4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19050</xdr:rowOff>
    </xdr:from>
    <xdr:to>
      <xdr:col>85</xdr:col>
      <xdr:colOff>126364</xdr:colOff>
      <xdr:row>42</xdr:row>
      <xdr:rowOff>38100</xdr:rowOff>
    </xdr:to>
    <xdr:cxnSp macro="">
      <xdr:nvCxnSpPr>
        <xdr:cNvPr id="424" name="直線コネクタ 423">
          <a:extLst>
            <a:ext uri="{FF2B5EF4-FFF2-40B4-BE49-F238E27FC236}">
              <a16:creationId xmlns:a16="http://schemas.microsoft.com/office/drawing/2014/main" id="{E0DE22C1-7BEA-4200-811B-A04D3C4B222E}"/>
            </a:ext>
          </a:extLst>
        </xdr:cNvPr>
        <xdr:cNvCxnSpPr/>
      </xdr:nvCxnSpPr>
      <xdr:spPr>
        <a:xfrm flipV="1">
          <a:off x="16318864" y="567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5" name="【一般廃棄物処理施設】&#10;有形固定資産減価償却率最小値テキスト">
          <a:extLst>
            <a:ext uri="{FF2B5EF4-FFF2-40B4-BE49-F238E27FC236}">
              <a16:creationId xmlns:a16="http://schemas.microsoft.com/office/drawing/2014/main" id="{06B15565-9F04-487F-B37D-C4195D656C6B}"/>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6" name="直線コネクタ 425">
          <a:extLst>
            <a:ext uri="{FF2B5EF4-FFF2-40B4-BE49-F238E27FC236}">
              <a16:creationId xmlns:a16="http://schemas.microsoft.com/office/drawing/2014/main" id="{A7CBAB06-B124-425F-9E26-5ACAB7DF7914}"/>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137177</xdr:rowOff>
    </xdr:from>
    <xdr:ext cx="405111" cy="259045"/>
    <xdr:sp macro="" textlink="">
      <xdr:nvSpPr>
        <xdr:cNvPr id="427" name="【一般廃棄物処理施設】&#10;有形固定資産減価償却率最大値テキスト">
          <a:extLst>
            <a:ext uri="{FF2B5EF4-FFF2-40B4-BE49-F238E27FC236}">
              <a16:creationId xmlns:a16="http://schemas.microsoft.com/office/drawing/2014/main" id="{964C640F-B449-4E40-9859-6C351C71D0B2}"/>
            </a:ext>
          </a:extLst>
        </xdr:cNvPr>
        <xdr:cNvSpPr txBox="1"/>
      </xdr:nvSpPr>
      <xdr:spPr>
        <a:xfrm>
          <a:off x="16357600" y="545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19050</xdr:rowOff>
    </xdr:from>
    <xdr:to>
      <xdr:col>86</xdr:col>
      <xdr:colOff>25400</xdr:colOff>
      <xdr:row>33</xdr:row>
      <xdr:rowOff>19050</xdr:rowOff>
    </xdr:to>
    <xdr:cxnSp macro="">
      <xdr:nvCxnSpPr>
        <xdr:cNvPr id="428" name="直線コネクタ 427">
          <a:extLst>
            <a:ext uri="{FF2B5EF4-FFF2-40B4-BE49-F238E27FC236}">
              <a16:creationId xmlns:a16="http://schemas.microsoft.com/office/drawing/2014/main" id="{5E773157-85AE-4DC7-BF3C-B42EF3A7E172}"/>
            </a:ext>
          </a:extLst>
        </xdr:cNvPr>
        <xdr:cNvCxnSpPr/>
      </xdr:nvCxnSpPr>
      <xdr:spPr>
        <a:xfrm>
          <a:off x="16230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154957</xdr:rowOff>
    </xdr:from>
    <xdr:ext cx="405111" cy="259045"/>
    <xdr:sp macro="" textlink="">
      <xdr:nvSpPr>
        <xdr:cNvPr id="429" name="【一般廃棄物処理施設】&#10;有形固定資産減価償却率平均値テキスト">
          <a:extLst>
            <a:ext uri="{FF2B5EF4-FFF2-40B4-BE49-F238E27FC236}">
              <a16:creationId xmlns:a16="http://schemas.microsoft.com/office/drawing/2014/main" id="{746963F9-DEA9-4374-BB41-0FC29D3FEBD2}"/>
            </a:ext>
          </a:extLst>
        </xdr:cNvPr>
        <xdr:cNvSpPr txBox="1"/>
      </xdr:nvSpPr>
      <xdr:spPr>
        <a:xfrm>
          <a:off x="16357600" y="61557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132080</xdr:rowOff>
    </xdr:from>
    <xdr:to>
      <xdr:col>85</xdr:col>
      <xdr:colOff>177800</xdr:colOff>
      <xdr:row>37</xdr:row>
      <xdr:rowOff>62230</xdr:rowOff>
    </xdr:to>
    <xdr:sp macro="" textlink="">
      <xdr:nvSpPr>
        <xdr:cNvPr id="430" name="フローチャート: 判断 429">
          <a:extLst>
            <a:ext uri="{FF2B5EF4-FFF2-40B4-BE49-F238E27FC236}">
              <a16:creationId xmlns:a16="http://schemas.microsoft.com/office/drawing/2014/main" id="{C3D55A98-4784-41E1-B8A0-E7C6D6B96319}"/>
            </a:ext>
          </a:extLst>
        </xdr:cNvPr>
        <xdr:cNvSpPr/>
      </xdr:nvSpPr>
      <xdr:spPr>
        <a:xfrm>
          <a:off x="16268700" y="630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101600</xdr:rowOff>
    </xdr:from>
    <xdr:to>
      <xdr:col>81</xdr:col>
      <xdr:colOff>101600</xdr:colOff>
      <xdr:row>37</xdr:row>
      <xdr:rowOff>31750</xdr:rowOff>
    </xdr:to>
    <xdr:sp macro="" textlink="">
      <xdr:nvSpPr>
        <xdr:cNvPr id="431" name="フローチャート: 判断 430">
          <a:extLst>
            <a:ext uri="{FF2B5EF4-FFF2-40B4-BE49-F238E27FC236}">
              <a16:creationId xmlns:a16="http://schemas.microsoft.com/office/drawing/2014/main" id="{B62806BF-0F5B-488A-A043-C0774ABEF605}"/>
            </a:ext>
          </a:extLst>
        </xdr:cNvPr>
        <xdr:cNvSpPr/>
      </xdr:nvSpPr>
      <xdr:spPr>
        <a:xfrm>
          <a:off x="154305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109220</xdr:rowOff>
    </xdr:from>
    <xdr:to>
      <xdr:col>76</xdr:col>
      <xdr:colOff>165100</xdr:colOff>
      <xdr:row>37</xdr:row>
      <xdr:rowOff>39370</xdr:rowOff>
    </xdr:to>
    <xdr:sp macro="" textlink="">
      <xdr:nvSpPr>
        <xdr:cNvPr id="432" name="フローチャート: 判断 431">
          <a:extLst>
            <a:ext uri="{FF2B5EF4-FFF2-40B4-BE49-F238E27FC236}">
              <a16:creationId xmlns:a16="http://schemas.microsoft.com/office/drawing/2014/main" id="{27964E97-914F-4014-8719-09C4A7F136A9}"/>
            </a:ext>
          </a:extLst>
        </xdr:cNvPr>
        <xdr:cNvSpPr/>
      </xdr:nvSpPr>
      <xdr:spPr>
        <a:xfrm>
          <a:off x="14541500" y="628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164465</xdr:rowOff>
    </xdr:from>
    <xdr:to>
      <xdr:col>72</xdr:col>
      <xdr:colOff>38100</xdr:colOff>
      <xdr:row>37</xdr:row>
      <xdr:rowOff>94615</xdr:rowOff>
    </xdr:to>
    <xdr:sp macro="" textlink="">
      <xdr:nvSpPr>
        <xdr:cNvPr id="433" name="フローチャート: 判断 432">
          <a:extLst>
            <a:ext uri="{FF2B5EF4-FFF2-40B4-BE49-F238E27FC236}">
              <a16:creationId xmlns:a16="http://schemas.microsoft.com/office/drawing/2014/main" id="{C20D0070-116A-41DE-8647-4C87BAE4F8ED}"/>
            </a:ext>
          </a:extLst>
        </xdr:cNvPr>
        <xdr:cNvSpPr/>
      </xdr:nvSpPr>
      <xdr:spPr>
        <a:xfrm>
          <a:off x="13652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34" name="フローチャート: 判断 433">
          <a:extLst>
            <a:ext uri="{FF2B5EF4-FFF2-40B4-BE49-F238E27FC236}">
              <a16:creationId xmlns:a16="http://schemas.microsoft.com/office/drawing/2014/main" id="{D98AB2CE-5954-462E-8EAD-D9EB950C4256}"/>
            </a:ext>
          </a:extLst>
        </xdr:cNvPr>
        <xdr:cNvSpPr/>
      </xdr:nvSpPr>
      <xdr:spPr>
        <a:xfrm>
          <a:off x="12763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F08C92DC-A472-4F18-BD0E-AF72CE7B27B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62B2A7C0-8DA8-49DD-9BC5-6DD23B41750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2FE0497E-3FB3-4702-94B1-4F116E21A9A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FB16F64A-D65C-49D2-A475-D5D6D04A927F}"/>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9" name="テキスト ボックス 438">
          <a:extLst>
            <a:ext uri="{FF2B5EF4-FFF2-40B4-BE49-F238E27FC236}">
              <a16:creationId xmlns:a16="http://schemas.microsoft.com/office/drawing/2014/main" id="{0F59ABAB-2FA7-48B8-83D3-EA4F02AE4B2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8255</xdr:rowOff>
    </xdr:from>
    <xdr:to>
      <xdr:col>85</xdr:col>
      <xdr:colOff>177800</xdr:colOff>
      <xdr:row>41</xdr:row>
      <xdr:rowOff>109855</xdr:rowOff>
    </xdr:to>
    <xdr:sp macro="" textlink="">
      <xdr:nvSpPr>
        <xdr:cNvPr id="440" name="楕円 439">
          <a:extLst>
            <a:ext uri="{FF2B5EF4-FFF2-40B4-BE49-F238E27FC236}">
              <a16:creationId xmlns:a16="http://schemas.microsoft.com/office/drawing/2014/main" id="{1AD03F35-BCCE-4DD7-8C84-3FD6D7B97F65}"/>
            </a:ext>
          </a:extLst>
        </xdr:cNvPr>
        <xdr:cNvSpPr/>
      </xdr:nvSpPr>
      <xdr:spPr>
        <a:xfrm>
          <a:off x="16268700" y="703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158132</xdr:rowOff>
    </xdr:from>
    <xdr:ext cx="405111" cy="259045"/>
    <xdr:sp macro="" textlink="">
      <xdr:nvSpPr>
        <xdr:cNvPr id="441" name="【一般廃棄物処理施設】&#10;有形固定資産減価償却率該当値テキスト">
          <a:extLst>
            <a:ext uri="{FF2B5EF4-FFF2-40B4-BE49-F238E27FC236}">
              <a16:creationId xmlns:a16="http://schemas.microsoft.com/office/drawing/2014/main" id="{41A8B9FA-8EA4-4E23-826B-51E95AF7F887}"/>
            </a:ext>
          </a:extLst>
        </xdr:cNvPr>
        <xdr:cNvSpPr txBox="1"/>
      </xdr:nvSpPr>
      <xdr:spPr>
        <a:xfrm>
          <a:off x="16357600" y="701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109220</xdr:rowOff>
    </xdr:from>
    <xdr:to>
      <xdr:col>81</xdr:col>
      <xdr:colOff>101600</xdr:colOff>
      <xdr:row>41</xdr:row>
      <xdr:rowOff>39370</xdr:rowOff>
    </xdr:to>
    <xdr:sp macro="" textlink="">
      <xdr:nvSpPr>
        <xdr:cNvPr id="442" name="楕円 441">
          <a:extLst>
            <a:ext uri="{FF2B5EF4-FFF2-40B4-BE49-F238E27FC236}">
              <a16:creationId xmlns:a16="http://schemas.microsoft.com/office/drawing/2014/main" id="{484D4CEA-4D2D-441B-96BE-CCE1AE6A92B4}"/>
            </a:ext>
          </a:extLst>
        </xdr:cNvPr>
        <xdr:cNvSpPr/>
      </xdr:nvSpPr>
      <xdr:spPr>
        <a:xfrm>
          <a:off x="15430500" y="696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160020</xdr:rowOff>
    </xdr:from>
    <xdr:to>
      <xdr:col>85</xdr:col>
      <xdr:colOff>127000</xdr:colOff>
      <xdr:row>41</xdr:row>
      <xdr:rowOff>59055</xdr:rowOff>
    </xdr:to>
    <xdr:cxnSp macro="">
      <xdr:nvCxnSpPr>
        <xdr:cNvPr id="443" name="直線コネクタ 442">
          <a:extLst>
            <a:ext uri="{FF2B5EF4-FFF2-40B4-BE49-F238E27FC236}">
              <a16:creationId xmlns:a16="http://schemas.microsoft.com/office/drawing/2014/main" id="{68FD10DC-6A38-46E1-9399-C8B425E81ECB}"/>
            </a:ext>
          </a:extLst>
        </xdr:cNvPr>
        <xdr:cNvCxnSpPr/>
      </xdr:nvCxnSpPr>
      <xdr:spPr>
        <a:xfrm>
          <a:off x="15481300" y="7018020"/>
          <a:ext cx="8382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48260</xdr:rowOff>
    </xdr:from>
    <xdr:to>
      <xdr:col>76</xdr:col>
      <xdr:colOff>165100</xdr:colOff>
      <xdr:row>40</xdr:row>
      <xdr:rowOff>149860</xdr:rowOff>
    </xdr:to>
    <xdr:sp macro="" textlink="">
      <xdr:nvSpPr>
        <xdr:cNvPr id="444" name="楕円 443">
          <a:extLst>
            <a:ext uri="{FF2B5EF4-FFF2-40B4-BE49-F238E27FC236}">
              <a16:creationId xmlns:a16="http://schemas.microsoft.com/office/drawing/2014/main" id="{6CBED67D-DDDB-42C9-87E0-5DBD4B03FF7F}"/>
            </a:ext>
          </a:extLst>
        </xdr:cNvPr>
        <xdr:cNvSpPr/>
      </xdr:nvSpPr>
      <xdr:spPr>
        <a:xfrm>
          <a:off x="14541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99060</xdr:rowOff>
    </xdr:from>
    <xdr:to>
      <xdr:col>81</xdr:col>
      <xdr:colOff>50800</xdr:colOff>
      <xdr:row>40</xdr:row>
      <xdr:rowOff>160020</xdr:rowOff>
    </xdr:to>
    <xdr:cxnSp macro="">
      <xdr:nvCxnSpPr>
        <xdr:cNvPr id="445" name="直線コネクタ 444">
          <a:extLst>
            <a:ext uri="{FF2B5EF4-FFF2-40B4-BE49-F238E27FC236}">
              <a16:creationId xmlns:a16="http://schemas.microsoft.com/office/drawing/2014/main" id="{C530A16A-134B-41D6-B4B6-E664CC3AC93A}"/>
            </a:ext>
          </a:extLst>
        </xdr:cNvPr>
        <xdr:cNvCxnSpPr/>
      </xdr:nvCxnSpPr>
      <xdr:spPr>
        <a:xfrm>
          <a:off x="14592300" y="69570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160655</xdr:rowOff>
    </xdr:from>
    <xdr:to>
      <xdr:col>72</xdr:col>
      <xdr:colOff>38100</xdr:colOff>
      <xdr:row>40</xdr:row>
      <xdr:rowOff>90805</xdr:rowOff>
    </xdr:to>
    <xdr:sp macro="" textlink="">
      <xdr:nvSpPr>
        <xdr:cNvPr id="446" name="楕円 445">
          <a:extLst>
            <a:ext uri="{FF2B5EF4-FFF2-40B4-BE49-F238E27FC236}">
              <a16:creationId xmlns:a16="http://schemas.microsoft.com/office/drawing/2014/main" id="{9CF337AC-6C8D-40F9-B77D-EB6A94D138D5}"/>
            </a:ext>
          </a:extLst>
        </xdr:cNvPr>
        <xdr:cNvSpPr/>
      </xdr:nvSpPr>
      <xdr:spPr>
        <a:xfrm>
          <a:off x="13652500" y="684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40005</xdr:rowOff>
    </xdr:from>
    <xdr:to>
      <xdr:col>76</xdr:col>
      <xdr:colOff>114300</xdr:colOff>
      <xdr:row>40</xdr:row>
      <xdr:rowOff>99060</xdr:rowOff>
    </xdr:to>
    <xdr:cxnSp macro="">
      <xdr:nvCxnSpPr>
        <xdr:cNvPr id="447" name="直線コネクタ 446">
          <a:extLst>
            <a:ext uri="{FF2B5EF4-FFF2-40B4-BE49-F238E27FC236}">
              <a16:creationId xmlns:a16="http://schemas.microsoft.com/office/drawing/2014/main" id="{BCFBA0A8-EC49-4C94-9B69-82C82CB7F300}"/>
            </a:ext>
          </a:extLst>
        </xdr:cNvPr>
        <xdr:cNvCxnSpPr/>
      </xdr:nvCxnSpPr>
      <xdr:spPr>
        <a:xfrm>
          <a:off x="13703300" y="689800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101600</xdr:rowOff>
    </xdr:from>
    <xdr:to>
      <xdr:col>67</xdr:col>
      <xdr:colOff>101600</xdr:colOff>
      <xdr:row>40</xdr:row>
      <xdr:rowOff>31750</xdr:rowOff>
    </xdr:to>
    <xdr:sp macro="" textlink="">
      <xdr:nvSpPr>
        <xdr:cNvPr id="448" name="楕円 447">
          <a:extLst>
            <a:ext uri="{FF2B5EF4-FFF2-40B4-BE49-F238E27FC236}">
              <a16:creationId xmlns:a16="http://schemas.microsoft.com/office/drawing/2014/main" id="{A8EFAF1F-2B3C-4127-87EF-F1650F393B6C}"/>
            </a:ext>
          </a:extLst>
        </xdr:cNvPr>
        <xdr:cNvSpPr/>
      </xdr:nvSpPr>
      <xdr:spPr>
        <a:xfrm>
          <a:off x="12763500" y="678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152400</xdr:rowOff>
    </xdr:from>
    <xdr:to>
      <xdr:col>71</xdr:col>
      <xdr:colOff>177800</xdr:colOff>
      <xdr:row>40</xdr:row>
      <xdr:rowOff>40005</xdr:rowOff>
    </xdr:to>
    <xdr:cxnSp macro="">
      <xdr:nvCxnSpPr>
        <xdr:cNvPr id="449" name="直線コネクタ 448">
          <a:extLst>
            <a:ext uri="{FF2B5EF4-FFF2-40B4-BE49-F238E27FC236}">
              <a16:creationId xmlns:a16="http://schemas.microsoft.com/office/drawing/2014/main" id="{B84275C2-8EE7-459C-B7D2-C439A12429F5}"/>
            </a:ext>
          </a:extLst>
        </xdr:cNvPr>
        <xdr:cNvCxnSpPr/>
      </xdr:nvCxnSpPr>
      <xdr:spPr>
        <a:xfrm>
          <a:off x="12814300" y="683895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48277</xdr:rowOff>
    </xdr:from>
    <xdr:ext cx="405111" cy="259045"/>
    <xdr:sp macro="" textlink="">
      <xdr:nvSpPr>
        <xdr:cNvPr id="450" name="n_1aveValue【一般廃棄物処理施設】&#10;有形固定資産減価償却率">
          <a:extLst>
            <a:ext uri="{FF2B5EF4-FFF2-40B4-BE49-F238E27FC236}">
              <a16:creationId xmlns:a16="http://schemas.microsoft.com/office/drawing/2014/main" id="{1C03E45B-C373-4403-BDE8-8D296FBFC332}"/>
            </a:ext>
          </a:extLst>
        </xdr:cNvPr>
        <xdr:cNvSpPr txBox="1"/>
      </xdr:nvSpPr>
      <xdr:spPr>
        <a:xfrm>
          <a:off x="152660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55897</xdr:rowOff>
    </xdr:from>
    <xdr:ext cx="405111" cy="259045"/>
    <xdr:sp macro="" textlink="">
      <xdr:nvSpPr>
        <xdr:cNvPr id="451" name="n_2aveValue【一般廃棄物処理施設】&#10;有形固定資産減価償却率">
          <a:extLst>
            <a:ext uri="{FF2B5EF4-FFF2-40B4-BE49-F238E27FC236}">
              <a16:creationId xmlns:a16="http://schemas.microsoft.com/office/drawing/2014/main" id="{207DE1EC-128F-45DA-BADF-91B565626F3A}"/>
            </a:ext>
          </a:extLst>
        </xdr:cNvPr>
        <xdr:cNvSpPr txBox="1"/>
      </xdr:nvSpPr>
      <xdr:spPr>
        <a:xfrm>
          <a:off x="14389744" y="605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111142</xdr:rowOff>
    </xdr:from>
    <xdr:ext cx="405111" cy="259045"/>
    <xdr:sp macro="" textlink="">
      <xdr:nvSpPr>
        <xdr:cNvPr id="452" name="n_3aveValue【一般廃棄物処理施設】&#10;有形固定資産減価償却率">
          <a:extLst>
            <a:ext uri="{FF2B5EF4-FFF2-40B4-BE49-F238E27FC236}">
              <a16:creationId xmlns:a16="http://schemas.microsoft.com/office/drawing/2014/main" id="{F30B9B79-E1E9-4C15-8313-62DE751DA47A}"/>
            </a:ext>
          </a:extLst>
        </xdr:cNvPr>
        <xdr:cNvSpPr txBox="1"/>
      </xdr:nvSpPr>
      <xdr:spPr>
        <a:xfrm>
          <a:off x="13500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114952</xdr:rowOff>
    </xdr:from>
    <xdr:ext cx="405111" cy="259045"/>
    <xdr:sp macro="" textlink="">
      <xdr:nvSpPr>
        <xdr:cNvPr id="453" name="n_4aveValue【一般廃棄物処理施設】&#10;有形固定資産減価償却率">
          <a:extLst>
            <a:ext uri="{FF2B5EF4-FFF2-40B4-BE49-F238E27FC236}">
              <a16:creationId xmlns:a16="http://schemas.microsoft.com/office/drawing/2014/main" id="{D5F4EA22-E1B9-4BDD-AA69-916FEF4FBBB1}"/>
            </a:ext>
          </a:extLst>
        </xdr:cNvPr>
        <xdr:cNvSpPr txBox="1"/>
      </xdr:nvSpPr>
      <xdr:spPr>
        <a:xfrm>
          <a:off x="12611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30497</xdr:rowOff>
    </xdr:from>
    <xdr:ext cx="405111" cy="259045"/>
    <xdr:sp macro="" textlink="">
      <xdr:nvSpPr>
        <xdr:cNvPr id="454" name="n_1mainValue【一般廃棄物処理施設】&#10;有形固定資産減価償却率">
          <a:extLst>
            <a:ext uri="{FF2B5EF4-FFF2-40B4-BE49-F238E27FC236}">
              <a16:creationId xmlns:a16="http://schemas.microsoft.com/office/drawing/2014/main" id="{4F837DE9-6B28-400B-99F9-AAEB2D54B6DE}"/>
            </a:ext>
          </a:extLst>
        </xdr:cNvPr>
        <xdr:cNvSpPr txBox="1"/>
      </xdr:nvSpPr>
      <xdr:spPr>
        <a:xfrm>
          <a:off x="15266044" y="705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140987</xdr:rowOff>
    </xdr:from>
    <xdr:ext cx="405111" cy="259045"/>
    <xdr:sp macro="" textlink="">
      <xdr:nvSpPr>
        <xdr:cNvPr id="455" name="n_2mainValue【一般廃棄物処理施設】&#10;有形固定資産減価償却率">
          <a:extLst>
            <a:ext uri="{FF2B5EF4-FFF2-40B4-BE49-F238E27FC236}">
              <a16:creationId xmlns:a16="http://schemas.microsoft.com/office/drawing/2014/main" id="{0EE61D3F-8805-415C-BDB5-6AB1BB70D5E7}"/>
            </a:ext>
          </a:extLst>
        </xdr:cNvPr>
        <xdr:cNvSpPr txBox="1"/>
      </xdr:nvSpPr>
      <xdr:spPr>
        <a:xfrm>
          <a:off x="14389744" y="699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81932</xdr:rowOff>
    </xdr:from>
    <xdr:ext cx="405111" cy="259045"/>
    <xdr:sp macro="" textlink="">
      <xdr:nvSpPr>
        <xdr:cNvPr id="456" name="n_3mainValue【一般廃棄物処理施設】&#10;有形固定資産減価償却率">
          <a:extLst>
            <a:ext uri="{FF2B5EF4-FFF2-40B4-BE49-F238E27FC236}">
              <a16:creationId xmlns:a16="http://schemas.microsoft.com/office/drawing/2014/main" id="{C89AA67B-BB5F-4384-8992-10AC4BA1B7B9}"/>
            </a:ext>
          </a:extLst>
        </xdr:cNvPr>
        <xdr:cNvSpPr txBox="1"/>
      </xdr:nvSpPr>
      <xdr:spPr>
        <a:xfrm>
          <a:off x="13500744" y="693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22877</xdr:rowOff>
    </xdr:from>
    <xdr:ext cx="405111" cy="259045"/>
    <xdr:sp macro="" textlink="">
      <xdr:nvSpPr>
        <xdr:cNvPr id="457" name="n_4mainValue【一般廃棄物処理施設】&#10;有形固定資産減価償却率">
          <a:extLst>
            <a:ext uri="{FF2B5EF4-FFF2-40B4-BE49-F238E27FC236}">
              <a16:creationId xmlns:a16="http://schemas.microsoft.com/office/drawing/2014/main" id="{DA679D40-BDFA-4D5D-9BAD-B215E027D998}"/>
            </a:ext>
          </a:extLst>
        </xdr:cNvPr>
        <xdr:cNvSpPr txBox="1"/>
      </xdr:nvSpPr>
      <xdr:spPr>
        <a:xfrm>
          <a:off x="12611744" y="688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8" name="正方形/長方形 457">
          <a:extLst>
            <a:ext uri="{FF2B5EF4-FFF2-40B4-BE49-F238E27FC236}">
              <a16:creationId xmlns:a16="http://schemas.microsoft.com/office/drawing/2014/main" id="{D390237D-7678-436C-B1AC-5C193D6B810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9" name="正方形/長方形 458">
          <a:extLst>
            <a:ext uri="{FF2B5EF4-FFF2-40B4-BE49-F238E27FC236}">
              <a16:creationId xmlns:a16="http://schemas.microsoft.com/office/drawing/2014/main" id="{AFF016B9-2724-428A-BE70-D15D7FB11CD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0" name="正方形/長方形 459">
          <a:extLst>
            <a:ext uri="{FF2B5EF4-FFF2-40B4-BE49-F238E27FC236}">
              <a16:creationId xmlns:a16="http://schemas.microsoft.com/office/drawing/2014/main" id="{B068234E-C9B6-4508-9C24-388BF2E3EAF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1" name="正方形/長方形 460">
          <a:extLst>
            <a:ext uri="{FF2B5EF4-FFF2-40B4-BE49-F238E27FC236}">
              <a16:creationId xmlns:a16="http://schemas.microsoft.com/office/drawing/2014/main" id="{3CD62EE6-CDFB-4CAD-97EC-9E7D118EDE9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2" name="正方形/長方形 461">
          <a:extLst>
            <a:ext uri="{FF2B5EF4-FFF2-40B4-BE49-F238E27FC236}">
              <a16:creationId xmlns:a16="http://schemas.microsoft.com/office/drawing/2014/main" id="{A07288ED-F4CB-4E53-908B-8663EBA46E9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3" name="正方形/長方形 462">
          <a:extLst>
            <a:ext uri="{FF2B5EF4-FFF2-40B4-BE49-F238E27FC236}">
              <a16:creationId xmlns:a16="http://schemas.microsoft.com/office/drawing/2014/main" id="{A50CACE1-2FA7-404F-A1A2-D63F4DE2D87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4" name="正方形/長方形 463">
          <a:extLst>
            <a:ext uri="{FF2B5EF4-FFF2-40B4-BE49-F238E27FC236}">
              <a16:creationId xmlns:a16="http://schemas.microsoft.com/office/drawing/2014/main" id="{A6C6179B-D17D-47D3-8744-1B1D27859DEF}"/>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5" name="正方形/長方形 464">
          <a:extLst>
            <a:ext uri="{FF2B5EF4-FFF2-40B4-BE49-F238E27FC236}">
              <a16:creationId xmlns:a16="http://schemas.microsoft.com/office/drawing/2014/main" id="{20B54287-1587-44AD-B610-DCADBE637E5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6" name="テキスト ボックス 465">
          <a:extLst>
            <a:ext uri="{FF2B5EF4-FFF2-40B4-BE49-F238E27FC236}">
              <a16:creationId xmlns:a16="http://schemas.microsoft.com/office/drawing/2014/main" id="{C8409497-A997-45E9-9AB5-E16F73BD242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7" name="直線コネクタ 466">
          <a:extLst>
            <a:ext uri="{FF2B5EF4-FFF2-40B4-BE49-F238E27FC236}">
              <a16:creationId xmlns:a16="http://schemas.microsoft.com/office/drawing/2014/main" id="{BF8236A1-2432-4EFA-85D8-AC876B9CCD48}"/>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8" name="直線コネクタ 467">
          <a:extLst>
            <a:ext uri="{FF2B5EF4-FFF2-40B4-BE49-F238E27FC236}">
              <a16:creationId xmlns:a16="http://schemas.microsoft.com/office/drawing/2014/main" id="{65F98C87-609B-4E85-9D70-14D3B2B0E29E}"/>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9" name="テキスト ボックス 468">
          <a:extLst>
            <a:ext uri="{FF2B5EF4-FFF2-40B4-BE49-F238E27FC236}">
              <a16:creationId xmlns:a16="http://schemas.microsoft.com/office/drawing/2014/main" id="{41290DA2-72B2-449A-BCB9-FBF02B3F30DB}"/>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70" name="直線コネクタ 469">
          <a:extLst>
            <a:ext uri="{FF2B5EF4-FFF2-40B4-BE49-F238E27FC236}">
              <a16:creationId xmlns:a16="http://schemas.microsoft.com/office/drawing/2014/main" id="{5309E6A1-8DD4-4E11-8414-037830E2EE4A}"/>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471" name="テキスト ボックス 470">
          <a:extLst>
            <a:ext uri="{FF2B5EF4-FFF2-40B4-BE49-F238E27FC236}">
              <a16:creationId xmlns:a16="http://schemas.microsoft.com/office/drawing/2014/main" id="{93269B6B-48EB-4DFD-9C19-338A1CFD2BA7}"/>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2" name="直線コネクタ 471">
          <a:extLst>
            <a:ext uri="{FF2B5EF4-FFF2-40B4-BE49-F238E27FC236}">
              <a16:creationId xmlns:a16="http://schemas.microsoft.com/office/drawing/2014/main" id="{41A89F87-4E58-42B3-A8EB-CC69A15D5174}"/>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473" name="テキスト ボックス 472">
          <a:extLst>
            <a:ext uri="{FF2B5EF4-FFF2-40B4-BE49-F238E27FC236}">
              <a16:creationId xmlns:a16="http://schemas.microsoft.com/office/drawing/2014/main" id="{01C7085D-8277-4810-9007-068903919934}"/>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4" name="直線コネクタ 473">
          <a:extLst>
            <a:ext uri="{FF2B5EF4-FFF2-40B4-BE49-F238E27FC236}">
              <a16:creationId xmlns:a16="http://schemas.microsoft.com/office/drawing/2014/main" id="{CE43DCE2-E160-437C-BA2B-3A836E0DC3F7}"/>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75" name="テキスト ボックス 474">
          <a:extLst>
            <a:ext uri="{FF2B5EF4-FFF2-40B4-BE49-F238E27FC236}">
              <a16:creationId xmlns:a16="http://schemas.microsoft.com/office/drawing/2014/main" id="{CDAB29B1-9EC3-4D72-AD29-CB55E1B8D443}"/>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6" name="直線コネクタ 475">
          <a:extLst>
            <a:ext uri="{FF2B5EF4-FFF2-40B4-BE49-F238E27FC236}">
              <a16:creationId xmlns:a16="http://schemas.microsoft.com/office/drawing/2014/main" id="{A0EDC337-8195-4A5C-B431-518C7D65AD8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7" name="テキスト ボックス 476">
          <a:extLst>
            <a:ext uri="{FF2B5EF4-FFF2-40B4-BE49-F238E27FC236}">
              <a16:creationId xmlns:a16="http://schemas.microsoft.com/office/drawing/2014/main" id="{43EB91BF-4985-4076-B84D-E16A1FB33B03}"/>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8" name="【一般廃棄物処理施設】&#10;一人当たり有形固定資産（償却資産）額グラフ枠">
          <a:extLst>
            <a:ext uri="{FF2B5EF4-FFF2-40B4-BE49-F238E27FC236}">
              <a16:creationId xmlns:a16="http://schemas.microsoft.com/office/drawing/2014/main" id="{F5A5D219-2D17-41DD-A59A-796A6BA7C7D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136005</xdr:rowOff>
    </xdr:from>
    <xdr:to>
      <xdr:col>116</xdr:col>
      <xdr:colOff>62864</xdr:colOff>
      <xdr:row>41</xdr:row>
      <xdr:rowOff>131321</xdr:rowOff>
    </xdr:to>
    <xdr:cxnSp macro="">
      <xdr:nvCxnSpPr>
        <xdr:cNvPr id="479" name="直線コネクタ 478">
          <a:extLst>
            <a:ext uri="{FF2B5EF4-FFF2-40B4-BE49-F238E27FC236}">
              <a16:creationId xmlns:a16="http://schemas.microsoft.com/office/drawing/2014/main" id="{5E3F9C95-193C-438A-9035-951CFD554940}"/>
            </a:ext>
          </a:extLst>
        </xdr:cNvPr>
        <xdr:cNvCxnSpPr/>
      </xdr:nvCxnSpPr>
      <xdr:spPr>
        <a:xfrm flipV="1">
          <a:off x="22160864" y="5793855"/>
          <a:ext cx="0" cy="1366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135148</xdr:rowOff>
    </xdr:from>
    <xdr:ext cx="469744" cy="259045"/>
    <xdr:sp macro="" textlink="">
      <xdr:nvSpPr>
        <xdr:cNvPr id="480" name="【一般廃棄物処理施設】&#10;一人当たり有形固定資産（償却資産）額最小値テキスト">
          <a:extLst>
            <a:ext uri="{FF2B5EF4-FFF2-40B4-BE49-F238E27FC236}">
              <a16:creationId xmlns:a16="http://schemas.microsoft.com/office/drawing/2014/main" id="{80D7B58F-E353-4444-9D8C-D3B1ECEF60C1}"/>
            </a:ext>
          </a:extLst>
        </xdr:cNvPr>
        <xdr:cNvSpPr txBox="1"/>
      </xdr:nvSpPr>
      <xdr:spPr>
        <a:xfrm>
          <a:off x="22199600" y="716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131321</xdr:rowOff>
    </xdr:from>
    <xdr:to>
      <xdr:col>116</xdr:col>
      <xdr:colOff>152400</xdr:colOff>
      <xdr:row>41</xdr:row>
      <xdr:rowOff>131321</xdr:rowOff>
    </xdr:to>
    <xdr:cxnSp macro="">
      <xdr:nvCxnSpPr>
        <xdr:cNvPr id="481" name="直線コネクタ 480">
          <a:extLst>
            <a:ext uri="{FF2B5EF4-FFF2-40B4-BE49-F238E27FC236}">
              <a16:creationId xmlns:a16="http://schemas.microsoft.com/office/drawing/2014/main" id="{1D423821-2AAB-4CEF-8565-015BB59903F0}"/>
            </a:ext>
          </a:extLst>
        </xdr:cNvPr>
        <xdr:cNvCxnSpPr/>
      </xdr:nvCxnSpPr>
      <xdr:spPr>
        <a:xfrm>
          <a:off x="22072600" y="716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82682</xdr:rowOff>
    </xdr:from>
    <xdr:ext cx="690189" cy="259045"/>
    <xdr:sp macro="" textlink="">
      <xdr:nvSpPr>
        <xdr:cNvPr id="482" name="【一般廃棄物処理施設】&#10;一人当たり有形固定資産（償却資産）額最大値テキスト">
          <a:extLst>
            <a:ext uri="{FF2B5EF4-FFF2-40B4-BE49-F238E27FC236}">
              <a16:creationId xmlns:a16="http://schemas.microsoft.com/office/drawing/2014/main" id="{754E6FEB-AA1A-49E1-9B3D-23EACCE37A51}"/>
            </a:ext>
          </a:extLst>
        </xdr:cNvPr>
        <xdr:cNvSpPr txBox="1"/>
      </xdr:nvSpPr>
      <xdr:spPr>
        <a:xfrm>
          <a:off x="22199600" y="55690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2,994,192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136005</xdr:rowOff>
    </xdr:from>
    <xdr:to>
      <xdr:col>116</xdr:col>
      <xdr:colOff>152400</xdr:colOff>
      <xdr:row>33</xdr:row>
      <xdr:rowOff>136005</xdr:rowOff>
    </xdr:to>
    <xdr:cxnSp macro="">
      <xdr:nvCxnSpPr>
        <xdr:cNvPr id="483" name="直線コネクタ 482">
          <a:extLst>
            <a:ext uri="{FF2B5EF4-FFF2-40B4-BE49-F238E27FC236}">
              <a16:creationId xmlns:a16="http://schemas.microsoft.com/office/drawing/2014/main" id="{80883A21-B228-4EB3-8DC4-331F6B17B936}"/>
            </a:ext>
          </a:extLst>
        </xdr:cNvPr>
        <xdr:cNvCxnSpPr/>
      </xdr:nvCxnSpPr>
      <xdr:spPr>
        <a:xfrm>
          <a:off x="22072600" y="579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129901</xdr:rowOff>
    </xdr:from>
    <xdr:ext cx="599010" cy="259045"/>
    <xdr:sp macro="" textlink="">
      <xdr:nvSpPr>
        <xdr:cNvPr id="484" name="【一般廃棄物処理施設】&#10;一人当たり有形固定資産（償却資産）額平均値テキスト">
          <a:extLst>
            <a:ext uri="{FF2B5EF4-FFF2-40B4-BE49-F238E27FC236}">
              <a16:creationId xmlns:a16="http://schemas.microsoft.com/office/drawing/2014/main" id="{E9C4552F-3392-451D-82A4-C681F90A7FA2}"/>
            </a:ext>
          </a:extLst>
        </xdr:cNvPr>
        <xdr:cNvSpPr txBox="1"/>
      </xdr:nvSpPr>
      <xdr:spPr>
        <a:xfrm>
          <a:off x="22199600" y="68164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107024</xdr:rowOff>
    </xdr:from>
    <xdr:to>
      <xdr:col>116</xdr:col>
      <xdr:colOff>114300</xdr:colOff>
      <xdr:row>41</xdr:row>
      <xdr:rowOff>37174</xdr:rowOff>
    </xdr:to>
    <xdr:sp macro="" textlink="">
      <xdr:nvSpPr>
        <xdr:cNvPr id="485" name="フローチャート: 判断 484">
          <a:extLst>
            <a:ext uri="{FF2B5EF4-FFF2-40B4-BE49-F238E27FC236}">
              <a16:creationId xmlns:a16="http://schemas.microsoft.com/office/drawing/2014/main" id="{C9A0F767-8232-457F-AE25-C7809DF86156}"/>
            </a:ext>
          </a:extLst>
        </xdr:cNvPr>
        <xdr:cNvSpPr/>
      </xdr:nvSpPr>
      <xdr:spPr>
        <a:xfrm>
          <a:off x="22110700" y="696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109413</xdr:rowOff>
    </xdr:from>
    <xdr:to>
      <xdr:col>112</xdr:col>
      <xdr:colOff>38100</xdr:colOff>
      <xdr:row>41</xdr:row>
      <xdr:rowOff>39563</xdr:rowOff>
    </xdr:to>
    <xdr:sp macro="" textlink="">
      <xdr:nvSpPr>
        <xdr:cNvPr id="486" name="フローチャート: 判断 485">
          <a:extLst>
            <a:ext uri="{FF2B5EF4-FFF2-40B4-BE49-F238E27FC236}">
              <a16:creationId xmlns:a16="http://schemas.microsoft.com/office/drawing/2014/main" id="{D2D136D9-8D16-4717-A54E-570B114A400C}"/>
            </a:ext>
          </a:extLst>
        </xdr:cNvPr>
        <xdr:cNvSpPr/>
      </xdr:nvSpPr>
      <xdr:spPr>
        <a:xfrm>
          <a:off x="21272500" y="6967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122236</xdr:rowOff>
    </xdr:from>
    <xdr:to>
      <xdr:col>107</xdr:col>
      <xdr:colOff>101600</xdr:colOff>
      <xdr:row>41</xdr:row>
      <xdr:rowOff>52386</xdr:rowOff>
    </xdr:to>
    <xdr:sp macro="" textlink="">
      <xdr:nvSpPr>
        <xdr:cNvPr id="487" name="フローチャート: 判断 486">
          <a:extLst>
            <a:ext uri="{FF2B5EF4-FFF2-40B4-BE49-F238E27FC236}">
              <a16:creationId xmlns:a16="http://schemas.microsoft.com/office/drawing/2014/main" id="{FB16EDCA-9B9E-4B51-958B-C8009C0FEF4D}"/>
            </a:ext>
          </a:extLst>
        </xdr:cNvPr>
        <xdr:cNvSpPr/>
      </xdr:nvSpPr>
      <xdr:spPr>
        <a:xfrm>
          <a:off x="20383500" y="698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136295</xdr:rowOff>
    </xdr:from>
    <xdr:to>
      <xdr:col>102</xdr:col>
      <xdr:colOff>165100</xdr:colOff>
      <xdr:row>41</xdr:row>
      <xdr:rowOff>66445</xdr:rowOff>
    </xdr:to>
    <xdr:sp macro="" textlink="">
      <xdr:nvSpPr>
        <xdr:cNvPr id="488" name="フローチャート: 判断 487">
          <a:extLst>
            <a:ext uri="{FF2B5EF4-FFF2-40B4-BE49-F238E27FC236}">
              <a16:creationId xmlns:a16="http://schemas.microsoft.com/office/drawing/2014/main" id="{ABBFBEED-F1C5-4330-A566-B9354B3BF9B8}"/>
            </a:ext>
          </a:extLst>
        </xdr:cNvPr>
        <xdr:cNvSpPr/>
      </xdr:nvSpPr>
      <xdr:spPr>
        <a:xfrm>
          <a:off x="19494500" y="699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118345</xdr:rowOff>
    </xdr:from>
    <xdr:to>
      <xdr:col>98</xdr:col>
      <xdr:colOff>38100</xdr:colOff>
      <xdr:row>41</xdr:row>
      <xdr:rowOff>48495</xdr:rowOff>
    </xdr:to>
    <xdr:sp macro="" textlink="">
      <xdr:nvSpPr>
        <xdr:cNvPr id="489" name="フローチャート: 判断 488">
          <a:extLst>
            <a:ext uri="{FF2B5EF4-FFF2-40B4-BE49-F238E27FC236}">
              <a16:creationId xmlns:a16="http://schemas.microsoft.com/office/drawing/2014/main" id="{221FFF33-5054-402C-92FA-7755FDB01A38}"/>
            </a:ext>
          </a:extLst>
        </xdr:cNvPr>
        <xdr:cNvSpPr/>
      </xdr:nvSpPr>
      <xdr:spPr>
        <a:xfrm>
          <a:off x="18605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3B1E4DB5-6340-426B-935B-F579492659C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DCEF9274-9E7C-4BD1-B039-B77350C7A0C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CEDCBD29-9E1E-44AF-BA03-973E8643332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25AFF34B-E78B-4239-BE5F-42A8ABC0E34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642C33CA-67B3-48D7-B8AD-8993183469B8}"/>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143483</xdr:rowOff>
    </xdr:from>
    <xdr:to>
      <xdr:col>116</xdr:col>
      <xdr:colOff>114300</xdr:colOff>
      <xdr:row>41</xdr:row>
      <xdr:rowOff>73633</xdr:rowOff>
    </xdr:to>
    <xdr:sp macro="" textlink="">
      <xdr:nvSpPr>
        <xdr:cNvPr id="495" name="楕円 494">
          <a:extLst>
            <a:ext uri="{FF2B5EF4-FFF2-40B4-BE49-F238E27FC236}">
              <a16:creationId xmlns:a16="http://schemas.microsoft.com/office/drawing/2014/main" id="{F8AD0D78-2AE3-41B0-8026-2B512BD4B193}"/>
            </a:ext>
          </a:extLst>
        </xdr:cNvPr>
        <xdr:cNvSpPr/>
      </xdr:nvSpPr>
      <xdr:spPr>
        <a:xfrm>
          <a:off x="22110700" y="700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85451</xdr:rowOff>
    </xdr:from>
    <xdr:ext cx="599010" cy="259045"/>
    <xdr:sp macro="" textlink="">
      <xdr:nvSpPr>
        <xdr:cNvPr id="496" name="【一般廃棄物処理施設】&#10;一人当たり有形固定資産（償却資産）額該当値テキスト">
          <a:extLst>
            <a:ext uri="{FF2B5EF4-FFF2-40B4-BE49-F238E27FC236}">
              <a16:creationId xmlns:a16="http://schemas.microsoft.com/office/drawing/2014/main" id="{A06F4EA1-1567-44DB-958C-425D6B9127BA}"/>
            </a:ext>
          </a:extLst>
        </xdr:cNvPr>
        <xdr:cNvSpPr txBox="1"/>
      </xdr:nvSpPr>
      <xdr:spPr>
        <a:xfrm>
          <a:off x="22199600" y="6943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141070</xdr:rowOff>
    </xdr:from>
    <xdr:to>
      <xdr:col>112</xdr:col>
      <xdr:colOff>38100</xdr:colOff>
      <xdr:row>41</xdr:row>
      <xdr:rowOff>71220</xdr:rowOff>
    </xdr:to>
    <xdr:sp macro="" textlink="">
      <xdr:nvSpPr>
        <xdr:cNvPr id="497" name="楕円 496">
          <a:extLst>
            <a:ext uri="{FF2B5EF4-FFF2-40B4-BE49-F238E27FC236}">
              <a16:creationId xmlns:a16="http://schemas.microsoft.com/office/drawing/2014/main" id="{A428A0FB-BBE4-436D-9601-768FCEB5F963}"/>
            </a:ext>
          </a:extLst>
        </xdr:cNvPr>
        <xdr:cNvSpPr/>
      </xdr:nvSpPr>
      <xdr:spPr>
        <a:xfrm>
          <a:off x="21272500" y="699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20420</xdr:rowOff>
    </xdr:from>
    <xdr:to>
      <xdr:col>116</xdr:col>
      <xdr:colOff>63500</xdr:colOff>
      <xdr:row>41</xdr:row>
      <xdr:rowOff>22833</xdr:rowOff>
    </xdr:to>
    <xdr:cxnSp macro="">
      <xdr:nvCxnSpPr>
        <xdr:cNvPr id="498" name="直線コネクタ 497">
          <a:extLst>
            <a:ext uri="{FF2B5EF4-FFF2-40B4-BE49-F238E27FC236}">
              <a16:creationId xmlns:a16="http://schemas.microsoft.com/office/drawing/2014/main" id="{883FBC28-F42E-4AB5-A1FA-8D3CF000574C}"/>
            </a:ext>
          </a:extLst>
        </xdr:cNvPr>
        <xdr:cNvCxnSpPr/>
      </xdr:nvCxnSpPr>
      <xdr:spPr>
        <a:xfrm>
          <a:off x="21323300" y="7049870"/>
          <a:ext cx="8382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144425</xdr:rowOff>
    </xdr:from>
    <xdr:to>
      <xdr:col>107</xdr:col>
      <xdr:colOff>101600</xdr:colOff>
      <xdr:row>41</xdr:row>
      <xdr:rowOff>74575</xdr:rowOff>
    </xdr:to>
    <xdr:sp macro="" textlink="">
      <xdr:nvSpPr>
        <xdr:cNvPr id="499" name="楕円 498">
          <a:extLst>
            <a:ext uri="{FF2B5EF4-FFF2-40B4-BE49-F238E27FC236}">
              <a16:creationId xmlns:a16="http://schemas.microsoft.com/office/drawing/2014/main" id="{77E31495-547A-4808-AE60-8D7F0D638C52}"/>
            </a:ext>
          </a:extLst>
        </xdr:cNvPr>
        <xdr:cNvSpPr/>
      </xdr:nvSpPr>
      <xdr:spPr>
        <a:xfrm>
          <a:off x="20383500" y="700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20420</xdr:rowOff>
    </xdr:from>
    <xdr:to>
      <xdr:col>111</xdr:col>
      <xdr:colOff>177800</xdr:colOff>
      <xdr:row>41</xdr:row>
      <xdr:rowOff>23775</xdr:rowOff>
    </xdr:to>
    <xdr:cxnSp macro="">
      <xdr:nvCxnSpPr>
        <xdr:cNvPr id="500" name="直線コネクタ 499">
          <a:extLst>
            <a:ext uri="{FF2B5EF4-FFF2-40B4-BE49-F238E27FC236}">
              <a16:creationId xmlns:a16="http://schemas.microsoft.com/office/drawing/2014/main" id="{CB072D35-781A-4508-87AE-F110C10E9E62}"/>
            </a:ext>
          </a:extLst>
        </xdr:cNvPr>
        <xdr:cNvCxnSpPr/>
      </xdr:nvCxnSpPr>
      <xdr:spPr>
        <a:xfrm flipV="1">
          <a:off x="20434300" y="7049870"/>
          <a:ext cx="889000" cy="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148977</xdr:rowOff>
    </xdr:from>
    <xdr:to>
      <xdr:col>102</xdr:col>
      <xdr:colOff>165100</xdr:colOff>
      <xdr:row>41</xdr:row>
      <xdr:rowOff>79127</xdr:rowOff>
    </xdr:to>
    <xdr:sp macro="" textlink="">
      <xdr:nvSpPr>
        <xdr:cNvPr id="501" name="楕円 500">
          <a:extLst>
            <a:ext uri="{FF2B5EF4-FFF2-40B4-BE49-F238E27FC236}">
              <a16:creationId xmlns:a16="http://schemas.microsoft.com/office/drawing/2014/main" id="{CBE2AC8F-E1E6-4CA9-A932-7DF5BADFE651}"/>
            </a:ext>
          </a:extLst>
        </xdr:cNvPr>
        <xdr:cNvSpPr/>
      </xdr:nvSpPr>
      <xdr:spPr>
        <a:xfrm>
          <a:off x="19494500" y="700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23775</xdr:rowOff>
    </xdr:from>
    <xdr:to>
      <xdr:col>107</xdr:col>
      <xdr:colOff>50800</xdr:colOff>
      <xdr:row>41</xdr:row>
      <xdr:rowOff>28327</xdr:rowOff>
    </xdr:to>
    <xdr:cxnSp macro="">
      <xdr:nvCxnSpPr>
        <xdr:cNvPr id="502" name="直線コネクタ 501">
          <a:extLst>
            <a:ext uri="{FF2B5EF4-FFF2-40B4-BE49-F238E27FC236}">
              <a16:creationId xmlns:a16="http://schemas.microsoft.com/office/drawing/2014/main" id="{DC9DA27A-0266-4DA2-B910-7B899108FE1B}"/>
            </a:ext>
          </a:extLst>
        </xdr:cNvPr>
        <xdr:cNvCxnSpPr/>
      </xdr:nvCxnSpPr>
      <xdr:spPr>
        <a:xfrm flipV="1">
          <a:off x="19545300" y="7053225"/>
          <a:ext cx="889000" cy="4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151947</xdr:rowOff>
    </xdr:from>
    <xdr:to>
      <xdr:col>98</xdr:col>
      <xdr:colOff>38100</xdr:colOff>
      <xdr:row>41</xdr:row>
      <xdr:rowOff>82097</xdr:rowOff>
    </xdr:to>
    <xdr:sp macro="" textlink="">
      <xdr:nvSpPr>
        <xdr:cNvPr id="503" name="楕円 502">
          <a:extLst>
            <a:ext uri="{FF2B5EF4-FFF2-40B4-BE49-F238E27FC236}">
              <a16:creationId xmlns:a16="http://schemas.microsoft.com/office/drawing/2014/main" id="{9B83572E-D3EA-4185-8348-7CACD1AFD50F}"/>
            </a:ext>
          </a:extLst>
        </xdr:cNvPr>
        <xdr:cNvSpPr/>
      </xdr:nvSpPr>
      <xdr:spPr>
        <a:xfrm>
          <a:off x="18605500" y="7009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28327</xdr:rowOff>
    </xdr:from>
    <xdr:to>
      <xdr:col>102</xdr:col>
      <xdr:colOff>114300</xdr:colOff>
      <xdr:row>41</xdr:row>
      <xdr:rowOff>31297</xdr:rowOff>
    </xdr:to>
    <xdr:cxnSp macro="">
      <xdr:nvCxnSpPr>
        <xdr:cNvPr id="504" name="直線コネクタ 503">
          <a:extLst>
            <a:ext uri="{FF2B5EF4-FFF2-40B4-BE49-F238E27FC236}">
              <a16:creationId xmlns:a16="http://schemas.microsoft.com/office/drawing/2014/main" id="{C208E4CD-D120-4D7D-A0A9-18342E0CD3B0}"/>
            </a:ext>
          </a:extLst>
        </xdr:cNvPr>
        <xdr:cNvCxnSpPr/>
      </xdr:nvCxnSpPr>
      <xdr:spPr>
        <a:xfrm flipV="1">
          <a:off x="18656300" y="7057777"/>
          <a:ext cx="889000" cy="2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56090</xdr:rowOff>
    </xdr:from>
    <xdr:ext cx="599010" cy="259045"/>
    <xdr:sp macro="" textlink="">
      <xdr:nvSpPr>
        <xdr:cNvPr id="505" name="n_1aveValue【一般廃棄物処理施設】&#10;一人当たり有形固定資産（償却資産）額">
          <a:extLst>
            <a:ext uri="{FF2B5EF4-FFF2-40B4-BE49-F238E27FC236}">
              <a16:creationId xmlns:a16="http://schemas.microsoft.com/office/drawing/2014/main" id="{7A9EDED6-6E1E-4C10-BF5B-1AAB29BC2D4B}"/>
            </a:ext>
          </a:extLst>
        </xdr:cNvPr>
        <xdr:cNvSpPr txBox="1"/>
      </xdr:nvSpPr>
      <xdr:spPr>
        <a:xfrm>
          <a:off x="21011095" y="674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68913</xdr:rowOff>
    </xdr:from>
    <xdr:ext cx="599010" cy="259045"/>
    <xdr:sp macro="" textlink="">
      <xdr:nvSpPr>
        <xdr:cNvPr id="506" name="n_2aveValue【一般廃棄物処理施設】&#10;一人当たり有形固定資産（償却資産）額">
          <a:extLst>
            <a:ext uri="{FF2B5EF4-FFF2-40B4-BE49-F238E27FC236}">
              <a16:creationId xmlns:a16="http://schemas.microsoft.com/office/drawing/2014/main" id="{69E95D45-9C04-468B-A320-BDA3BA99E3DD}"/>
            </a:ext>
          </a:extLst>
        </xdr:cNvPr>
        <xdr:cNvSpPr txBox="1"/>
      </xdr:nvSpPr>
      <xdr:spPr>
        <a:xfrm>
          <a:off x="20134795" y="6755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82972</xdr:rowOff>
    </xdr:from>
    <xdr:ext cx="599010" cy="259045"/>
    <xdr:sp macro="" textlink="">
      <xdr:nvSpPr>
        <xdr:cNvPr id="507" name="n_3aveValue【一般廃棄物処理施設】&#10;一人当たり有形固定資産（償却資産）額">
          <a:extLst>
            <a:ext uri="{FF2B5EF4-FFF2-40B4-BE49-F238E27FC236}">
              <a16:creationId xmlns:a16="http://schemas.microsoft.com/office/drawing/2014/main" id="{007247C2-A2D5-471E-AD6A-26117138DA73}"/>
            </a:ext>
          </a:extLst>
        </xdr:cNvPr>
        <xdr:cNvSpPr txBox="1"/>
      </xdr:nvSpPr>
      <xdr:spPr>
        <a:xfrm>
          <a:off x="19245795" y="6769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65022</xdr:rowOff>
    </xdr:from>
    <xdr:ext cx="599010" cy="259045"/>
    <xdr:sp macro="" textlink="">
      <xdr:nvSpPr>
        <xdr:cNvPr id="508" name="n_4aveValue【一般廃棄物処理施設】&#10;一人当たり有形固定資産（償却資産）額">
          <a:extLst>
            <a:ext uri="{FF2B5EF4-FFF2-40B4-BE49-F238E27FC236}">
              <a16:creationId xmlns:a16="http://schemas.microsoft.com/office/drawing/2014/main" id="{63675543-FE34-4391-BFED-DC9C1C19685F}"/>
            </a:ext>
          </a:extLst>
        </xdr:cNvPr>
        <xdr:cNvSpPr txBox="1"/>
      </xdr:nvSpPr>
      <xdr:spPr>
        <a:xfrm>
          <a:off x="18356795" y="675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62347</xdr:rowOff>
    </xdr:from>
    <xdr:ext cx="599010" cy="259045"/>
    <xdr:sp macro="" textlink="">
      <xdr:nvSpPr>
        <xdr:cNvPr id="509" name="n_1mainValue【一般廃棄物処理施設】&#10;一人当たり有形固定資産（償却資産）額">
          <a:extLst>
            <a:ext uri="{FF2B5EF4-FFF2-40B4-BE49-F238E27FC236}">
              <a16:creationId xmlns:a16="http://schemas.microsoft.com/office/drawing/2014/main" id="{82FDDC47-D3C4-47D6-B5FE-E642EDA559C0}"/>
            </a:ext>
          </a:extLst>
        </xdr:cNvPr>
        <xdr:cNvSpPr txBox="1"/>
      </xdr:nvSpPr>
      <xdr:spPr>
        <a:xfrm>
          <a:off x="21011095" y="7091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65702</xdr:rowOff>
    </xdr:from>
    <xdr:ext cx="599010" cy="259045"/>
    <xdr:sp macro="" textlink="">
      <xdr:nvSpPr>
        <xdr:cNvPr id="510" name="n_2mainValue【一般廃棄物処理施設】&#10;一人当たり有形固定資産（償却資産）額">
          <a:extLst>
            <a:ext uri="{FF2B5EF4-FFF2-40B4-BE49-F238E27FC236}">
              <a16:creationId xmlns:a16="http://schemas.microsoft.com/office/drawing/2014/main" id="{388D824D-F40B-4289-B4F9-D2F6BA7D1F46}"/>
            </a:ext>
          </a:extLst>
        </xdr:cNvPr>
        <xdr:cNvSpPr txBox="1"/>
      </xdr:nvSpPr>
      <xdr:spPr>
        <a:xfrm>
          <a:off x="20134795" y="7095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70254</xdr:rowOff>
    </xdr:from>
    <xdr:ext cx="599010" cy="259045"/>
    <xdr:sp macro="" textlink="">
      <xdr:nvSpPr>
        <xdr:cNvPr id="511" name="n_3mainValue【一般廃棄物処理施設】&#10;一人当たり有形固定資産（償却資産）額">
          <a:extLst>
            <a:ext uri="{FF2B5EF4-FFF2-40B4-BE49-F238E27FC236}">
              <a16:creationId xmlns:a16="http://schemas.microsoft.com/office/drawing/2014/main" id="{7505939A-E8D1-48C8-B4AD-930A80E46072}"/>
            </a:ext>
          </a:extLst>
        </xdr:cNvPr>
        <xdr:cNvSpPr txBox="1"/>
      </xdr:nvSpPr>
      <xdr:spPr>
        <a:xfrm>
          <a:off x="19245795" y="709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73224</xdr:rowOff>
    </xdr:from>
    <xdr:ext cx="599010" cy="259045"/>
    <xdr:sp macro="" textlink="">
      <xdr:nvSpPr>
        <xdr:cNvPr id="512" name="n_4mainValue【一般廃棄物処理施設】&#10;一人当たり有形固定資産（償却資産）額">
          <a:extLst>
            <a:ext uri="{FF2B5EF4-FFF2-40B4-BE49-F238E27FC236}">
              <a16:creationId xmlns:a16="http://schemas.microsoft.com/office/drawing/2014/main" id="{AA4085E3-9AD0-4373-9F29-956F130E5673}"/>
            </a:ext>
          </a:extLst>
        </xdr:cNvPr>
        <xdr:cNvSpPr txBox="1"/>
      </xdr:nvSpPr>
      <xdr:spPr>
        <a:xfrm>
          <a:off x="18356795" y="7102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3" name="正方形/長方形 512">
          <a:extLst>
            <a:ext uri="{FF2B5EF4-FFF2-40B4-BE49-F238E27FC236}">
              <a16:creationId xmlns:a16="http://schemas.microsoft.com/office/drawing/2014/main" id="{C3CE4F49-2958-4C07-9AD7-557FED4EF86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4" name="正方形/長方形 513">
          <a:extLst>
            <a:ext uri="{FF2B5EF4-FFF2-40B4-BE49-F238E27FC236}">
              <a16:creationId xmlns:a16="http://schemas.microsoft.com/office/drawing/2014/main" id="{2F7E7A4E-5824-4B30-87B7-524F94E58EB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5" name="正方形/長方形 514">
          <a:extLst>
            <a:ext uri="{FF2B5EF4-FFF2-40B4-BE49-F238E27FC236}">
              <a16:creationId xmlns:a16="http://schemas.microsoft.com/office/drawing/2014/main" id="{B106A610-5D9C-40E1-B68E-26A01EF8B3B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6" name="正方形/長方形 515">
          <a:extLst>
            <a:ext uri="{FF2B5EF4-FFF2-40B4-BE49-F238E27FC236}">
              <a16:creationId xmlns:a16="http://schemas.microsoft.com/office/drawing/2014/main" id="{81AD84A6-C323-49AF-9F93-992C9C8DACD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7" name="正方形/長方形 516">
          <a:extLst>
            <a:ext uri="{FF2B5EF4-FFF2-40B4-BE49-F238E27FC236}">
              <a16:creationId xmlns:a16="http://schemas.microsoft.com/office/drawing/2014/main" id="{913AECF4-1D2C-499B-B9A5-3DB2B81F762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8" name="正方形/長方形 517">
          <a:extLst>
            <a:ext uri="{FF2B5EF4-FFF2-40B4-BE49-F238E27FC236}">
              <a16:creationId xmlns:a16="http://schemas.microsoft.com/office/drawing/2014/main" id="{093CAF69-86E5-490E-BF38-9057FEB1E65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9" name="正方形/長方形 518">
          <a:extLst>
            <a:ext uri="{FF2B5EF4-FFF2-40B4-BE49-F238E27FC236}">
              <a16:creationId xmlns:a16="http://schemas.microsoft.com/office/drawing/2014/main" id="{D265E6EB-D7E6-45C9-B5F3-6914F79A515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0" name="正方形/長方形 519">
          <a:extLst>
            <a:ext uri="{FF2B5EF4-FFF2-40B4-BE49-F238E27FC236}">
              <a16:creationId xmlns:a16="http://schemas.microsoft.com/office/drawing/2014/main" id="{148F40D1-7600-443B-922B-C83102CCC03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1" name="テキスト ボックス 520">
          <a:extLst>
            <a:ext uri="{FF2B5EF4-FFF2-40B4-BE49-F238E27FC236}">
              <a16:creationId xmlns:a16="http://schemas.microsoft.com/office/drawing/2014/main" id="{D39CD5C5-70DD-4E68-80CE-7A509558764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2" name="直線コネクタ 521">
          <a:extLst>
            <a:ext uri="{FF2B5EF4-FFF2-40B4-BE49-F238E27FC236}">
              <a16:creationId xmlns:a16="http://schemas.microsoft.com/office/drawing/2014/main" id="{59BC84B7-8868-4A3E-939D-34EC056AAB1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3" name="テキスト ボックス 522">
          <a:extLst>
            <a:ext uri="{FF2B5EF4-FFF2-40B4-BE49-F238E27FC236}">
              <a16:creationId xmlns:a16="http://schemas.microsoft.com/office/drawing/2014/main" id="{BD1E589E-366D-473C-8289-626EA313C403}"/>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4" name="直線コネクタ 523">
          <a:extLst>
            <a:ext uri="{FF2B5EF4-FFF2-40B4-BE49-F238E27FC236}">
              <a16:creationId xmlns:a16="http://schemas.microsoft.com/office/drawing/2014/main" id="{CC62499C-A4CC-4075-B9D7-5725215AF3B1}"/>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5" name="テキスト ボックス 524">
          <a:extLst>
            <a:ext uri="{FF2B5EF4-FFF2-40B4-BE49-F238E27FC236}">
              <a16:creationId xmlns:a16="http://schemas.microsoft.com/office/drawing/2014/main" id="{1C0F8300-FA9E-4AA5-9841-144E13BD4C89}"/>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6" name="直線コネクタ 525">
          <a:extLst>
            <a:ext uri="{FF2B5EF4-FFF2-40B4-BE49-F238E27FC236}">
              <a16:creationId xmlns:a16="http://schemas.microsoft.com/office/drawing/2014/main" id="{529698DB-2838-47C1-8C8A-056F4E483836}"/>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7" name="テキスト ボックス 526">
          <a:extLst>
            <a:ext uri="{FF2B5EF4-FFF2-40B4-BE49-F238E27FC236}">
              <a16:creationId xmlns:a16="http://schemas.microsoft.com/office/drawing/2014/main" id="{87D1D003-AE55-44CA-9EEF-7925099E8771}"/>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8" name="直線コネクタ 527">
          <a:extLst>
            <a:ext uri="{FF2B5EF4-FFF2-40B4-BE49-F238E27FC236}">
              <a16:creationId xmlns:a16="http://schemas.microsoft.com/office/drawing/2014/main" id="{975D167E-C9F2-4CB7-B1D7-55B2DCF41298}"/>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9" name="テキスト ボックス 528">
          <a:extLst>
            <a:ext uri="{FF2B5EF4-FFF2-40B4-BE49-F238E27FC236}">
              <a16:creationId xmlns:a16="http://schemas.microsoft.com/office/drawing/2014/main" id="{01945206-77DC-4C73-A2C5-B3F547EEFF32}"/>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0" name="直線コネクタ 529">
          <a:extLst>
            <a:ext uri="{FF2B5EF4-FFF2-40B4-BE49-F238E27FC236}">
              <a16:creationId xmlns:a16="http://schemas.microsoft.com/office/drawing/2014/main" id="{6737968F-7E51-483E-8AF6-1BA8ADAE2DB1}"/>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1" name="テキスト ボックス 530">
          <a:extLst>
            <a:ext uri="{FF2B5EF4-FFF2-40B4-BE49-F238E27FC236}">
              <a16:creationId xmlns:a16="http://schemas.microsoft.com/office/drawing/2014/main" id="{EB9E7317-B8C9-4E95-880B-BEFE30251A14}"/>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2" name="直線コネクタ 531">
          <a:extLst>
            <a:ext uri="{FF2B5EF4-FFF2-40B4-BE49-F238E27FC236}">
              <a16:creationId xmlns:a16="http://schemas.microsoft.com/office/drawing/2014/main" id="{24793E38-0A13-45E4-8B2D-A7E7CA52F4A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3" name="テキスト ボックス 532">
          <a:extLst>
            <a:ext uri="{FF2B5EF4-FFF2-40B4-BE49-F238E27FC236}">
              <a16:creationId xmlns:a16="http://schemas.microsoft.com/office/drawing/2014/main" id="{29929B7B-F186-4AA7-91E2-EBB92EF9E563}"/>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4" name="直線コネクタ 533">
          <a:extLst>
            <a:ext uri="{FF2B5EF4-FFF2-40B4-BE49-F238E27FC236}">
              <a16:creationId xmlns:a16="http://schemas.microsoft.com/office/drawing/2014/main" id="{C1712949-72A0-446C-9C3B-E049E35F61AD}"/>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5" name="テキスト ボックス 534">
          <a:extLst>
            <a:ext uri="{FF2B5EF4-FFF2-40B4-BE49-F238E27FC236}">
              <a16:creationId xmlns:a16="http://schemas.microsoft.com/office/drawing/2014/main" id="{1EEBFC71-E230-4B5E-BD63-5EF301B54E03}"/>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6" name="【保健センター・保健所】&#10;有形固定資産減価償却率グラフ枠">
          <a:extLst>
            <a:ext uri="{FF2B5EF4-FFF2-40B4-BE49-F238E27FC236}">
              <a16:creationId xmlns:a16="http://schemas.microsoft.com/office/drawing/2014/main" id="{4F5D5C89-2579-45C1-BCF1-ED460A2AA71A}"/>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17145</xdr:rowOff>
    </xdr:from>
    <xdr:to>
      <xdr:col>85</xdr:col>
      <xdr:colOff>126364</xdr:colOff>
      <xdr:row>64</xdr:row>
      <xdr:rowOff>76200</xdr:rowOff>
    </xdr:to>
    <xdr:cxnSp macro="">
      <xdr:nvCxnSpPr>
        <xdr:cNvPr id="537" name="直線コネクタ 536">
          <a:extLst>
            <a:ext uri="{FF2B5EF4-FFF2-40B4-BE49-F238E27FC236}">
              <a16:creationId xmlns:a16="http://schemas.microsoft.com/office/drawing/2014/main" id="{6D5BCF28-F61C-41AB-8957-01A2267D8051}"/>
            </a:ext>
          </a:extLst>
        </xdr:cNvPr>
        <xdr:cNvCxnSpPr/>
      </xdr:nvCxnSpPr>
      <xdr:spPr>
        <a:xfrm flipV="1">
          <a:off x="16318864" y="944689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38" name="【保健センター・保健所】&#10;有形固定資産減価償却率最小値テキスト">
          <a:extLst>
            <a:ext uri="{FF2B5EF4-FFF2-40B4-BE49-F238E27FC236}">
              <a16:creationId xmlns:a16="http://schemas.microsoft.com/office/drawing/2014/main" id="{133442AE-B025-47A1-8765-A457978FBE0D}"/>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9" name="直線コネクタ 538">
          <a:extLst>
            <a:ext uri="{FF2B5EF4-FFF2-40B4-BE49-F238E27FC236}">
              <a16:creationId xmlns:a16="http://schemas.microsoft.com/office/drawing/2014/main" id="{478D930C-CF89-42F6-B811-2CEADA7E9481}"/>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135272</xdr:rowOff>
    </xdr:from>
    <xdr:ext cx="405111" cy="259045"/>
    <xdr:sp macro="" textlink="">
      <xdr:nvSpPr>
        <xdr:cNvPr id="540" name="【保健センター・保健所】&#10;有形固定資産減価償却率最大値テキスト">
          <a:extLst>
            <a:ext uri="{FF2B5EF4-FFF2-40B4-BE49-F238E27FC236}">
              <a16:creationId xmlns:a16="http://schemas.microsoft.com/office/drawing/2014/main" id="{153C3BF3-D766-4E41-8C9E-518AB73F9B5B}"/>
            </a:ext>
          </a:extLst>
        </xdr:cNvPr>
        <xdr:cNvSpPr txBox="1"/>
      </xdr:nvSpPr>
      <xdr:spPr>
        <a:xfrm>
          <a:off x="16357600" y="922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17145</xdr:rowOff>
    </xdr:from>
    <xdr:to>
      <xdr:col>86</xdr:col>
      <xdr:colOff>25400</xdr:colOff>
      <xdr:row>55</xdr:row>
      <xdr:rowOff>17145</xdr:rowOff>
    </xdr:to>
    <xdr:cxnSp macro="">
      <xdr:nvCxnSpPr>
        <xdr:cNvPr id="541" name="直線コネクタ 540">
          <a:extLst>
            <a:ext uri="{FF2B5EF4-FFF2-40B4-BE49-F238E27FC236}">
              <a16:creationId xmlns:a16="http://schemas.microsoft.com/office/drawing/2014/main" id="{36908C94-C42E-49AF-9ADA-B2B080515C60}"/>
            </a:ext>
          </a:extLst>
        </xdr:cNvPr>
        <xdr:cNvCxnSpPr/>
      </xdr:nvCxnSpPr>
      <xdr:spPr>
        <a:xfrm>
          <a:off x="16230600" y="944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118762</xdr:rowOff>
    </xdr:from>
    <xdr:ext cx="405111" cy="259045"/>
    <xdr:sp macro="" textlink="">
      <xdr:nvSpPr>
        <xdr:cNvPr id="542" name="【保健センター・保健所】&#10;有形固定資産減価償却率平均値テキスト">
          <a:extLst>
            <a:ext uri="{FF2B5EF4-FFF2-40B4-BE49-F238E27FC236}">
              <a16:creationId xmlns:a16="http://schemas.microsoft.com/office/drawing/2014/main" id="{62A60E28-85F6-43A1-9E5A-6FBD2EC40D2A}"/>
            </a:ext>
          </a:extLst>
        </xdr:cNvPr>
        <xdr:cNvSpPr txBox="1"/>
      </xdr:nvSpPr>
      <xdr:spPr>
        <a:xfrm>
          <a:off x="16357600" y="100628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95885</xdr:rowOff>
    </xdr:from>
    <xdr:to>
      <xdr:col>85</xdr:col>
      <xdr:colOff>177800</xdr:colOff>
      <xdr:row>60</xdr:row>
      <xdr:rowOff>26035</xdr:rowOff>
    </xdr:to>
    <xdr:sp macro="" textlink="">
      <xdr:nvSpPr>
        <xdr:cNvPr id="543" name="フローチャート: 判断 542">
          <a:extLst>
            <a:ext uri="{FF2B5EF4-FFF2-40B4-BE49-F238E27FC236}">
              <a16:creationId xmlns:a16="http://schemas.microsoft.com/office/drawing/2014/main" id="{3A757D84-9A7C-4C9B-A03C-7AF1E9E73FED}"/>
            </a:ext>
          </a:extLst>
        </xdr:cNvPr>
        <xdr:cNvSpPr/>
      </xdr:nvSpPr>
      <xdr:spPr>
        <a:xfrm>
          <a:off x="16268700" y="1021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84455</xdr:rowOff>
    </xdr:from>
    <xdr:to>
      <xdr:col>81</xdr:col>
      <xdr:colOff>101600</xdr:colOff>
      <xdr:row>60</xdr:row>
      <xdr:rowOff>14605</xdr:rowOff>
    </xdr:to>
    <xdr:sp macro="" textlink="">
      <xdr:nvSpPr>
        <xdr:cNvPr id="544" name="フローチャート: 判断 543">
          <a:extLst>
            <a:ext uri="{FF2B5EF4-FFF2-40B4-BE49-F238E27FC236}">
              <a16:creationId xmlns:a16="http://schemas.microsoft.com/office/drawing/2014/main" id="{78A24680-3928-4689-BA9F-B2CC353BBEE2}"/>
            </a:ext>
          </a:extLst>
        </xdr:cNvPr>
        <xdr:cNvSpPr/>
      </xdr:nvSpPr>
      <xdr:spPr>
        <a:xfrm>
          <a:off x="15430500" y="1020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71120</xdr:rowOff>
    </xdr:from>
    <xdr:to>
      <xdr:col>76</xdr:col>
      <xdr:colOff>165100</xdr:colOff>
      <xdr:row>60</xdr:row>
      <xdr:rowOff>1270</xdr:rowOff>
    </xdr:to>
    <xdr:sp macro="" textlink="">
      <xdr:nvSpPr>
        <xdr:cNvPr id="545" name="フローチャート: 判断 544">
          <a:extLst>
            <a:ext uri="{FF2B5EF4-FFF2-40B4-BE49-F238E27FC236}">
              <a16:creationId xmlns:a16="http://schemas.microsoft.com/office/drawing/2014/main" id="{76C2AA75-E346-4D63-80BE-EF97199F3DB5}"/>
            </a:ext>
          </a:extLst>
        </xdr:cNvPr>
        <xdr:cNvSpPr/>
      </xdr:nvSpPr>
      <xdr:spPr>
        <a:xfrm>
          <a:off x="14541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34925</xdr:rowOff>
    </xdr:from>
    <xdr:to>
      <xdr:col>72</xdr:col>
      <xdr:colOff>38100</xdr:colOff>
      <xdr:row>59</xdr:row>
      <xdr:rowOff>136525</xdr:rowOff>
    </xdr:to>
    <xdr:sp macro="" textlink="">
      <xdr:nvSpPr>
        <xdr:cNvPr id="546" name="フローチャート: 判断 545">
          <a:extLst>
            <a:ext uri="{FF2B5EF4-FFF2-40B4-BE49-F238E27FC236}">
              <a16:creationId xmlns:a16="http://schemas.microsoft.com/office/drawing/2014/main" id="{75518C6C-78A8-49DA-BD93-A2E2E4956A70}"/>
            </a:ext>
          </a:extLst>
        </xdr:cNvPr>
        <xdr:cNvSpPr/>
      </xdr:nvSpPr>
      <xdr:spPr>
        <a:xfrm>
          <a:off x="13652500" y="1015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124460</xdr:rowOff>
    </xdr:from>
    <xdr:to>
      <xdr:col>67</xdr:col>
      <xdr:colOff>101600</xdr:colOff>
      <xdr:row>59</xdr:row>
      <xdr:rowOff>54610</xdr:rowOff>
    </xdr:to>
    <xdr:sp macro="" textlink="">
      <xdr:nvSpPr>
        <xdr:cNvPr id="547" name="フローチャート: 判断 546">
          <a:extLst>
            <a:ext uri="{FF2B5EF4-FFF2-40B4-BE49-F238E27FC236}">
              <a16:creationId xmlns:a16="http://schemas.microsoft.com/office/drawing/2014/main" id="{BEA82247-4FBC-4EC5-ABA0-2CF86B199AEB}"/>
            </a:ext>
          </a:extLst>
        </xdr:cNvPr>
        <xdr:cNvSpPr/>
      </xdr:nvSpPr>
      <xdr:spPr>
        <a:xfrm>
          <a:off x="12763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B1E4667C-CCFA-4752-A5FC-54DFA73F2183}"/>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A80AB64D-1B6F-42B9-B5B2-EC6CE5C5143D}"/>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8D50303B-9456-4B41-8A95-6F525C963E0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9CBB9E34-8B2B-4023-B41C-30A887AC992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9947A176-5C5C-4A6C-AF60-9FF8699AD2AE}"/>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101600</xdr:rowOff>
    </xdr:from>
    <xdr:to>
      <xdr:col>85</xdr:col>
      <xdr:colOff>177800</xdr:colOff>
      <xdr:row>63</xdr:row>
      <xdr:rowOff>31750</xdr:rowOff>
    </xdr:to>
    <xdr:sp macro="" textlink="">
      <xdr:nvSpPr>
        <xdr:cNvPr id="553" name="楕円 552">
          <a:extLst>
            <a:ext uri="{FF2B5EF4-FFF2-40B4-BE49-F238E27FC236}">
              <a16:creationId xmlns:a16="http://schemas.microsoft.com/office/drawing/2014/main" id="{6A83A312-B4F4-4505-B1A4-E3F07076CAA7}"/>
            </a:ext>
          </a:extLst>
        </xdr:cNvPr>
        <xdr:cNvSpPr/>
      </xdr:nvSpPr>
      <xdr:spPr>
        <a:xfrm>
          <a:off x="162687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80027</xdr:rowOff>
    </xdr:from>
    <xdr:ext cx="405111" cy="259045"/>
    <xdr:sp macro="" textlink="">
      <xdr:nvSpPr>
        <xdr:cNvPr id="554" name="【保健センター・保健所】&#10;有形固定資産減価償却率該当値テキスト">
          <a:extLst>
            <a:ext uri="{FF2B5EF4-FFF2-40B4-BE49-F238E27FC236}">
              <a16:creationId xmlns:a16="http://schemas.microsoft.com/office/drawing/2014/main" id="{3A46E92A-EF97-4500-950C-1A960E53C10A}"/>
            </a:ext>
          </a:extLst>
        </xdr:cNvPr>
        <xdr:cNvSpPr txBox="1"/>
      </xdr:nvSpPr>
      <xdr:spPr>
        <a:xfrm>
          <a:off x="16357600" y="1070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63500</xdr:rowOff>
    </xdr:from>
    <xdr:to>
      <xdr:col>81</xdr:col>
      <xdr:colOff>101600</xdr:colOff>
      <xdr:row>62</xdr:row>
      <xdr:rowOff>165100</xdr:rowOff>
    </xdr:to>
    <xdr:sp macro="" textlink="">
      <xdr:nvSpPr>
        <xdr:cNvPr id="555" name="楕円 554">
          <a:extLst>
            <a:ext uri="{FF2B5EF4-FFF2-40B4-BE49-F238E27FC236}">
              <a16:creationId xmlns:a16="http://schemas.microsoft.com/office/drawing/2014/main" id="{B63D84EE-6A4C-4B4C-AD23-E1DCBE6FDD89}"/>
            </a:ext>
          </a:extLst>
        </xdr:cNvPr>
        <xdr:cNvSpPr/>
      </xdr:nvSpPr>
      <xdr:spPr>
        <a:xfrm>
          <a:off x="15430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114300</xdr:rowOff>
    </xdr:from>
    <xdr:to>
      <xdr:col>85</xdr:col>
      <xdr:colOff>127000</xdr:colOff>
      <xdr:row>62</xdr:row>
      <xdr:rowOff>152400</xdr:rowOff>
    </xdr:to>
    <xdr:cxnSp macro="">
      <xdr:nvCxnSpPr>
        <xdr:cNvPr id="556" name="直線コネクタ 555">
          <a:extLst>
            <a:ext uri="{FF2B5EF4-FFF2-40B4-BE49-F238E27FC236}">
              <a16:creationId xmlns:a16="http://schemas.microsoft.com/office/drawing/2014/main" id="{745A3BE7-5215-4231-93EB-E699FBA64551}"/>
            </a:ext>
          </a:extLst>
        </xdr:cNvPr>
        <xdr:cNvCxnSpPr/>
      </xdr:nvCxnSpPr>
      <xdr:spPr>
        <a:xfrm>
          <a:off x="15481300" y="10744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25400</xdr:rowOff>
    </xdr:from>
    <xdr:to>
      <xdr:col>76</xdr:col>
      <xdr:colOff>165100</xdr:colOff>
      <xdr:row>62</xdr:row>
      <xdr:rowOff>127000</xdr:rowOff>
    </xdr:to>
    <xdr:sp macro="" textlink="">
      <xdr:nvSpPr>
        <xdr:cNvPr id="557" name="楕円 556">
          <a:extLst>
            <a:ext uri="{FF2B5EF4-FFF2-40B4-BE49-F238E27FC236}">
              <a16:creationId xmlns:a16="http://schemas.microsoft.com/office/drawing/2014/main" id="{26DB8BBB-24B1-4354-ACCC-8506A7ACD98D}"/>
            </a:ext>
          </a:extLst>
        </xdr:cNvPr>
        <xdr:cNvSpPr/>
      </xdr:nvSpPr>
      <xdr:spPr>
        <a:xfrm>
          <a:off x="14541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76200</xdr:rowOff>
    </xdr:from>
    <xdr:to>
      <xdr:col>81</xdr:col>
      <xdr:colOff>50800</xdr:colOff>
      <xdr:row>62</xdr:row>
      <xdr:rowOff>114300</xdr:rowOff>
    </xdr:to>
    <xdr:cxnSp macro="">
      <xdr:nvCxnSpPr>
        <xdr:cNvPr id="558" name="直線コネクタ 557">
          <a:extLst>
            <a:ext uri="{FF2B5EF4-FFF2-40B4-BE49-F238E27FC236}">
              <a16:creationId xmlns:a16="http://schemas.microsoft.com/office/drawing/2014/main" id="{A2510F5D-CF48-45CC-840D-99D29B500337}"/>
            </a:ext>
          </a:extLst>
        </xdr:cNvPr>
        <xdr:cNvCxnSpPr/>
      </xdr:nvCxnSpPr>
      <xdr:spPr>
        <a:xfrm>
          <a:off x="14592300" y="10706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158750</xdr:rowOff>
    </xdr:from>
    <xdr:to>
      <xdr:col>72</xdr:col>
      <xdr:colOff>38100</xdr:colOff>
      <xdr:row>62</xdr:row>
      <xdr:rowOff>88900</xdr:rowOff>
    </xdr:to>
    <xdr:sp macro="" textlink="">
      <xdr:nvSpPr>
        <xdr:cNvPr id="559" name="楕円 558">
          <a:extLst>
            <a:ext uri="{FF2B5EF4-FFF2-40B4-BE49-F238E27FC236}">
              <a16:creationId xmlns:a16="http://schemas.microsoft.com/office/drawing/2014/main" id="{BFE3F9DF-8BB6-4A68-B953-0121658117C8}"/>
            </a:ext>
          </a:extLst>
        </xdr:cNvPr>
        <xdr:cNvSpPr/>
      </xdr:nvSpPr>
      <xdr:spPr>
        <a:xfrm>
          <a:off x="13652500" y="1061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38100</xdr:rowOff>
    </xdr:from>
    <xdr:to>
      <xdr:col>76</xdr:col>
      <xdr:colOff>114300</xdr:colOff>
      <xdr:row>62</xdr:row>
      <xdr:rowOff>76200</xdr:rowOff>
    </xdr:to>
    <xdr:cxnSp macro="">
      <xdr:nvCxnSpPr>
        <xdr:cNvPr id="560" name="直線コネクタ 559">
          <a:extLst>
            <a:ext uri="{FF2B5EF4-FFF2-40B4-BE49-F238E27FC236}">
              <a16:creationId xmlns:a16="http://schemas.microsoft.com/office/drawing/2014/main" id="{FBDECE28-C04F-42CF-8F4A-61D451162EEB}"/>
            </a:ext>
          </a:extLst>
        </xdr:cNvPr>
        <xdr:cNvCxnSpPr/>
      </xdr:nvCxnSpPr>
      <xdr:spPr>
        <a:xfrm>
          <a:off x="13703300" y="10668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120650</xdr:rowOff>
    </xdr:from>
    <xdr:to>
      <xdr:col>67</xdr:col>
      <xdr:colOff>101600</xdr:colOff>
      <xdr:row>62</xdr:row>
      <xdr:rowOff>50800</xdr:rowOff>
    </xdr:to>
    <xdr:sp macro="" textlink="">
      <xdr:nvSpPr>
        <xdr:cNvPr id="561" name="楕円 560">
          <a:extLst>
            <a:ext uri="{FF2B5EF4-FFF2-40B4-BE49-F238E27FC236}">
              <a16:creationId xmlns:a16="http://schemas.microsoft.com/office/drawing/2014/main" id="{AB2ACA55-C16B-4325-AA96-D480239A6A7C}"/>
            </a:ext>
          </a:extLst>
        </xdr:cNvPr>
        <xdr:cNvSpPr/>
      </xdr:nvSpPr>
      <xdr:spPr>
        <a:xfrm>
          <a:off x="127635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0</xdr:rowOff>
    </xdr:from>
    <xdr:to>
      <xdr:col>71</xdr:col>
      <xdr:colOff>177800</xdr:colOff>
      <xdr:row>62</xdr:row>
      <xdr:rowOff>38100</xdr:rowOff>
    </xdr:to>
    <xdr:cxnSp macro="">
      <xdr:nvCxnSpPr>
        <xdr:cNvPr id="562" name="直線コネクタ 561">
          <a:extLst>
            <a:ext uri="{FF2B5EF4-FFF2-40B4-BE49-F238E27FC236}">
              <a16:creationId xmlns:a16="http://schemas.microsoft.com/office/drawing/2014/main" id="{1828D55B-027C-4A4C-87C0-0130E2FB91A2}"/>
            </a:ext>
          </a:extLst>
        </xdr:cNvPr>
        <xdr:cNvCxnSpPr/>
      </xdr:nvCxnSpPr>
      <xdr:spPr>
        <a:xfrm>
          <a:off x="12814300" y="10629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31132</xdr:rowOff>
    </xdr:from>
    <xdr:ext cx="405111" cy="259045"/>
    <xdr:sp macro="" textlink="">
      <xdr:nvSpPr>
        <xdr:cNvPr id="563" name="n_1aveValue【保健センター・保健所】&#10;有形固定資産減価償却率">
          <a:extLst>
            <a:ext uri="{FF2B5EF4-FFF2-40B4-BE49-F238E27FC236}">
              <a16:creationId xmlns:a16="http://schemas.microsoft.com/office/drawing/2014/main" id="{AF4342BF-E729-4170-8AAB-13078B18548C}"/>
            </a:ext>
          </a:extLst>
        </xdr:cNvPr>
        <xdr:cNvSpPr txBox="1"/>
      </xdr:nvSpPr>
      <xdr:spPr>
        <a:xfrm>
          <a:off x="15266044" y="997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17797</xdr:rowOff>
    </xdr:from>
    <xdr:ext cx="405111" cy="259045"/>
    <xdr:sp macro="" textlink="">
      <xdr:nvSpPr>
        <xdr:cNvPr id="564" name="n_2aveValue【保健センター・保健所】&#10;有形固定資産減価償却率">
          <a:extLst>
            <a:ext uri="{FF2B5EF4-FFF2-40B4-BE49-F238E27FC236}">
              <a16:creationId xmlns:a16="http://schemas.microsoft.com/office/drawing/2014/main" id="{3F7E76F9-9FFA-463C-BF00-0B2A6D3DF983}"/>
            </a:ext>
          </a:extLst>
        </xdr:cNvPr>
        <xdr:cNvSpPr txBox="1"/>
      </xdr:nvSpPr>
      <xdr:spPr>
        <a:xfrm>
          <a:off x="14389744" y="996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153052</xdr:rowOff>
    </xdr:from>
    <xdr:ext cx="405111" cy="259045"/>
    <xdr:sp macro="" textlink="">
      <xdr:nvSpPr>
        <xdr:cNvPr id="565" name="n_3aveValue【保健センター・保健所】&#10;有形固定資産減価償却率">
          <a:extLst>
            <a:ext uri="{FF2B5EF4-FFF2-40B4-BE49-F238E27FC236}">
              <a16:creationId xmlns:a16="http://schemas.microsoft.com/office/drawing/2014/main" id="{11D4DC73-3201-4F96-99E5-EB89A30F03D9}"/>
            </a:ext>
          </a:extLst>
        </xdr:cNvPr>
        <xdr:cNvSpPr txBox="1"/>
      </xdr:nvSpPr>
      <xdr:spPr>
        <a:xfrm>
          <a:off x="13500744" y="992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71137</xdr:rowOff>
    </xdr:from>
    <xdr:ext cx="405111" cy="259045"/>
    <xdr:sp macro="" textlink="">
      <xdr:nvSpPr>
        <xdr:cNvPr id="566" name="n_4aveValue【保健センター・保健所】&#10;有形固定資産減価償却率">
          <a:extLst>
            <a:ext uri="{FF2B5EF4-FFF2-40B4-BE49-F238E27FC236}">
              <a16:creationId xmlns:a16="http://schemas.microsoft.com/office/drawing/2014/main" id="{5B93BC01-7986-4894-85AD-595CBA26E879}"/>
            </a:ext>
          </a:extLst>
        </xdr:cNvPr>
        <xdr:cNvSpPr txBox="1"/>
      </xdr:nvSpPr>
      <xdr:spPr>
        <a:xfrm>
          <a:off x="12611744" y="984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156227</xdr:rowOff>
    </xdr:from>
    <xdr:ext cx="405111" cy="259045"/>
    <xdr:sp macro="" textlink="">
      <xdr:nvSpPr>
        <xdr:cNvPr id="567" name="n_1mainValue【保健センター・保健所】&#10;有形固定資産減価償却率">
          <a:extLst>
            <a:ext uri="{FF2B5EF4-FFF2-40B4-BE49-F238E27FC236}">
              <a16:creationId xmlns:a16="http://schemas.microsoft.com/office/drawing/2014/main" id="{7DAE48DB-226C-4FE9-AE49-1565E9217E44}"/>
            </a:ext>
          </a:extLst>
        </xdr:cNvPr>
        <xdr:cNvSpPr txBox="1"/>
      </xdr:nvSpPr>
      <xdr:spPr>
        <a:xfrm>
          <a:off x="152660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118127</xdr:rowOff>
    </xdr:from>
    <xdr:ext cx="405111" cy="259045"/>
    <xdr:sp macro="" textlink="">
      <xdr:nvSpPr>
        <xdr:cNvPr id="568" name="n_2mainValue【保健センター・保健所】&#10;有形固定資産減価償却率">
          <a:extLst>
            <a:ext uri="{FF2B5EF4-FFF2-40B4-BE49-F238E27FC236}">
              <a16:creationId xmlns:a16="http://schemas.microsoft.com/office/drawing/2014/main" id="{C873C38C-2BBB-441A-9B58-B6F6AFA6C4D3}"/>
            </a:ext>
          </a:extLst>
        </xdr:cNvPr>
        <xdr:cNvSpPr txBox="1"/>
      </xdr:nvSpPr>
      <xdr:spPr>
        <a:xfrm>
          <a:off x="14389744"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80027</xdr:rowOff>
    </xdr:from>
    <xdr:ext cx="405111" cy="259045"/>
    <xdr:sp macro="" textlink="">
      <xdr:nvSpPr>
        <xdr:cNvPr id="569" name="n_3mainValue【保健センター・保健所】&#10;有形固定資産減価償却率">
          <a:extLst>
            <a:ext uri="{FF2B5EF4-FFF2-40B4-BE49-F238E27FC236}">
              <a16:creationId xmlns:a16="http://schemas.microsoft.com/office/drawing/2014/main" id="{B5D2CF70-C50D-4840-86F3-C9DC05FD38BC}"/>
            </a:ext>
          </a:extLst>
        </xdr:cNvPr>
        <xdr:cNvSpPr txBox="1"/>
      </xdr:nvSpPr>
      <xdr:spPr>
        <a:xfrm>
          <a:off x="13500744" y="1070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41927</xdr:rowOff>
    </xdr:from>
    <xdr:ext cx="405111" cy="259045"/>
    <xdr:sp macro="" textlink="">
      <xdr:nvSpPr>
        <xdr:cNvPr id="570" name="n_4mainValue【保健センター・保健所】&#10;有形固定資産減価償却率">
          <a:extLst>
            <a:ext uri="{FF2B5EF4-FFF2-40B4-BE49-F238E27FC236}">
              <a16:creationId xmlns:a16="http://schemas.microsoft.com/office/drawing/2014/main" id="{5F7279EE-7C96-4084-9B5A-E3E90887E9FB}"/>
            </a:ext>
          </a:extLst>
        </xdr:cNvPr>
        <xdr:cNvSpPr txBox="1"/>
      </xdr:nvSpPr>
      <xdr:spPr>
        <a:xfrm>
          <a:off x="12611744"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1" name="正方形/長方形 570">
          <a:extLst>
            <a:ext uri="{FF2B5EF4-FFF2-40B4-BE49-F238E27FC236}">
              <a16:creationId xmlns:a16="http://schemas.microsoft.com/office/drawing/2014/main" id="{2C553B0E-B097-4F25-81CB-DD533D5ECD4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2" name="正方形/長方形 571">
          <a:extLst>
            <a:ext uri="{FF2B5EF4-FFF2-40B4-BE49-F238E27FC236}">
              <a16:creationId xmlns:a16="http://schemas.microsoft.com/office/drawing/2014/main" id="{2EE205F4-2D4F-4F33-8921-02B20FF728F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3" name="正方形/長方形 572">
          <a:extLst>
            <a:ext uri="{FF2B5EF4-FFF2-40B4-BE49-F238E27FC236}">
              <a16:creationId xmlns:a16="http://schemas.microsoft.com/office/drawing/2014/main" id="{7629BA80-D7D0-4940-85E2-8E897C5BA0B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4" name="正方形/長方形 573">
          <a:extLst>
            <a:ext uri="{FF2B5EF4-FFF2-40B4-BE49-F238E27FC236}">
              <a16:creationId xmlns:a16="http://schemas.microsoft.com/office/drawing/2014/main" id="{2ECBFBEC-CED6-4715-B72C-1D422B03861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5" name="正方形/長方形 574">
          <a:extLst>
            <a:ext uri="{FF2B5EF4-FFF2-40B4-BE49-F238E27FC236}">
              <a16:creationId xmlns:a16="http://schemas.microsoft.com/office/drawing/2014/main" id="{0681D662-0F9B-4D94-9CD0-61C25C72F82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6" name="正方形/長方形 575">
          <a:extLst>
            <a:ext uri="{FF2B5EF4-FFF2-40B4-BE49-F238E27FC236}">
              <a16:creationId xmlns:a16="http://schemas.microsoft.com/office/drawing/2014/main" id="{4DDC3E90-DFA0-43FD-94E3-D0AC4182ED1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7" name="正方形/長方形 576">
          <a:extLst>
            <a:ext uri="{FF2B5EF4-FFF2-40B4-BE49-F238E27FC236}">
              <a16:creationId xmlns:a16="http://schemas.microsoft.com/office/drawing/2014/main" id="{980EB47A-227B-48B3-A428-F895725BEE0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8" name="正方形/長方形 577">
          <a:extLst>
            <a:ext uri="{FF2B5EF4-FFF2-40B4-BE49-F238E27FC236}">
              <a16:creationId xmlns:a16="http://schemas.microsoft.com/office/drawing/2014/main" id="{5EBE4EC3-4B14-4767-A699-5ACDE86233A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9" name="テキスト ボックス 578">
          <a:extLst>
            <a:ext uri="{FF2B5EF4-FFF2-40B4-BE49-F238E27FC236}">
              <a16:creationId xmlns:a16="http://schemas.microsoft.com/office/drawing/2014/main" id="{7363B0BC-33C3-4F29-A7F1-3FB63AF87E8C}"/>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0" name="直線コネクタ 579">
          <a:extLst>
            <a:ext uri="{FF2B5EF4-FFF2-40B4-BE49-F238E27FC236}">
              <a16:creationId xmlns:a16="http://schemas.microsoft.com/office/drawing/2014/main" id="{D9039259-D920-471C-BA2A-3B434ABD796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81" name="直線コネクタ 580">
          <a:extLst>
            <a:ext uri="{FF2B5EF4-FFF2-40B4-BE49-F238E27FC236}">
              <a16:creationId xmlns:a16="http://schemas.microsoft.com/office/drawing/2014/main" id="{981AFA93-A859-42A8-A091-AD9E8ADA209B}"/>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82" name="テキスト ボックス 581">
          <a:extLst>
            <a:ext uri="{FF2B5EF4-FFF2-40B4-BE49-F238E27FC236}">
              <a16:creationId xmlns:a16="http://schemas.microsoft.com/office/drawing/2014/main" id="{79DBA326-90F1-4C83-9D73-7DB8B2533504}"/>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83" name="直線コネクタ 582">
          <a:extLst>
            <a:ext uri="{FF2B5EF4-FFF2-40B4-BE49-F238E27FC236}">
              <a16:creationId xmlns:a16="http://schemas.microsoft.com/office/drawing/2014/main" id="{C8A8A2EA-1D14-460B-AE2D-DFBEAFE281E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84" name="テキスト ボックス 583">
          <a:extLst>
            <a:ext uri="{FF2B5EF4-FFF2-40B4-BE49-F238E27FC236}">
              <a16:creationId xmlns:a16="http://schemas.microsoft.com/office/drawing/2014/main" id="{6A0DD065-0398-4972-8F02-867B0D610983}"/>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5" name="直線コネクタ 584">
          <a:extLst>
            <a:ext uri="{FF2B5EF4-FFF2-40B4-BE49-F238E27FC236}">
              <a16:creationId xmlns:a16="http://schemas.microsoft.com/office/drawing/2014/main" id="{B5202767-F8B6-4816-B433-39F7C0A4F9AA}"/>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6" name="テキスト ボックス 585">
          <a:extLst>
            <a:ext uri="{FF2B5EF4-FFF2-40B4-BE49-F238E27FC236}">
              <a16:creationId xmlns:a16="http://schemas.microsoft.com/office/drawing/2014/main" id="{55269040-0A96-4891-8598-CEF5C0C0B482}"/>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7" name="直線コネクタ 586">
          <a:extLst>
            <a:ext uri="{FF2B5EF4-FFF2-40B4-BE49-F238E27FC236}">
              <a16:creationId xmlns:a16="http://schemas.microsoft.com/office/drawing/2014/main" id="{665952DD-28BC-4F7C-B0FD-435F9BFD6CCC}"/>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8" name="テキスト ボックス 587">
          <a:extLst>
            <a:ext uri="{FF2B5EF4-FFF2-40B4-BE49-F238E27FC236}">
              <a16:creationId xmlns:a16="http://schemas.microsoft.com/office/drawing/2014/main" id="{57A3B566-449F-4727-8AE6-11AC83E5C5CE}"/>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FB26808D-FB5E-4FB3-BD6B-08994193566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609705FF-1D01-4943-A439-14A00A147FDD}"/>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保健センター・保健所】&#10;一人当たり面積グラフ枠">
          <a:extLst>
            <a:ext uri="{FF2B5EF4-FFF2-40B4-BE49-F238E27FC236}">
              <a16:creationId xmlns:a16="http://schemas.microsoft.com/office/drawing/2014/main" id="{97650399-9F7E-4C93-83BC-B82E0542EC5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42976</xdr:rowOff>
    </xdr:from>
    <xdr:to>
      <xdr:col>116</xdr:col>
      <xdr:colOff>62864</xdr:colOff>
      <xdr:row>63</xdr:row>
      <xdr:rowOff>155219</xdr:rowOff>
    </xdr:to>
    <xdr:cxnSp macro="">
      <xdr:nvCxnSpPr>
        <xdr:cNvPr id="592" name="直線コネクタ 591">
          <a:extLst>
            <a:ext uri="{FF2B5EF4-FFF2-40B4-BE49-F238E27FC236}">
              <a16:creationId xmlns:a16="http://schemas.microsoft.com/office/drawing/2014/main" id="{E34295DF-3ACC-4A8B-93BF-2601799707BA}"/>
            </a:ext>
          </a:extLst>
        </xdr:cNvPr>
        <xdr:cNvCxnSpPr/>
      </xdr:nvCxnSpPr>
      <xdr:spPr>
        <a:xfrm flipV="1">
          <a:off x="22160864" y="9644176"/>
          <a:ext cx="0" cy="1312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159046</xdr:rowOff>
    </xdr:from>
    <xdr:ext cx="469744" cy="259045"/>
    <xdr:sp macro="" textlink="">
      <xdr:nvSpPr>
        <xdr:cNvPr id="593" name="【保健センター・保健所】&#10;一人当たり面積最小値テキスト">
          <a:extLst>
            <a:ext uri="{FF2B5EF4-FFF2-40B4-BE49-F238E27FC236}">
              <a16:creationId xmlns:a16="http://schemas.microsoft.com/office/drawing/2014/main" id="{E2D0AAA3-895F-4940-B659-FB5B52DF6300}"/>
            </a:ext>
          </a:extLst>
        </xdr:cNvPr>
        <xdr:cNvSpPr txBox="1"/>
      </xdr:nvSpPr>
      <xdr:spPr>
        <a:xfrm>
          <a:off x="22199600" y="1096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155219</xdr:rowOff>
    </xdr:from>
    <xdr:to>
      <xdr:col>116</xdr:col>
      <xdr:colOff>152400</xdr:colOff>
      <xdr:row>63</xdr:row>
      <xdr:rowOff>155219</xdr:rowOff>
    </xdr:to>
    <xdr:cxnSp macro="">
      <xdr:nvCxnSpPr>
        <xdr:cNvPr id="594" name="直線コネクタ 593">
          <a:extLst>
            <a:ext uri="{FF2B5EF4-FFF2-40B4-BE49-F238E27FC236}">
              <a16:creationId xmlns:a16="http://schemas.microsoft.com/office/drawing/2014/main" id="{0C49891D-599E-4824-A6CD-E7D1CAF892D1}"/>
            </a:ext>
          </a:extLst>
        </xdr:cNvPr>
        <xdr:cNvCxnSpPr/>
      </xdr:nvCxnSpPr>
      <xdr:spPr>
        <a:xfrm>
          <a:off x="22072600" y="1095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161103</xdr:rowOff>
    </xdr:from>
    <xdr:ext cx="469744" cy="259045"/>
    <xdr:sp macro="" textlink="">
      <xdr:nvSpPr>
        <xdr:cNvPr id="595" name="【保健センター・保健所】&#10;一人当たり面積最大値テキスト">
          <a:extLst>
            <a:ext uri="{FF2B5EF4-FFF2-40B4-BE49-F238E27FC236}">
              <a16:creationId xmlns:a16="http://schemas.microsoft.com/office/drawing/2014/main" id="{6DDB7C4A-1F8E-4E94-B2FD-77DB228D9496}"/>
            </a:ext>
          </a:extLst>
        </xdr:cNvPr>
        <xdr:cNvSpPr txBox="1"/>
      </xdr:nvSpPr>
      <xdr:spPr>
        <a:xfrm>
          <a:off x="22199600" y="941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42976</xdr:rowOff>
    </xdr:from>
    <xdr:to>
      <xdr:col>116</xdr:col>
      <xdr:colOff>152400</xdr:colOff>
      <xdr:row>56</xdr:row>
      <xdr:rowOff>42976</xdr:rowOff>
    </xdr:to>
    <xdr:cxnSp macro="">
      <xdr:nvCxnSpPr>
        <xdr:cNvPr id="596" name="直線コネクタ 595">
          <a:extLst>
            <a:ext uri="{FF2B5EF4-FFF2-40B4-BE49-F238E27FC236}">
              <a16:creationId xmlns:a16="http://schemas.microsoft.com/office/drawing/2014/main" id="{83B7222D-6146-407C-91AC-4825623AC90C}"/>
            </a:ext>
          </a:extLst>
        </xdr:cNvPr>
        <xdr:cNvCxnSpPr/>
      </xdr:nvCxnSpPr>
      <xdr:spPr>
        <a:xfrm>
          <a:off x="22072600" y="9644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57345</xdr:rowOff>
    </xdr:from>
    <xdr:ext cx="469744" cy="259045"/>
    <xdr:sp macro="" textlink="">
      <xdr:nvSpPr>
        <xdr:cNvPr id="597" name="【保健センター・保健所】&#10;一人当たり面積平均値テキスト">
          <a:extLst>
            <a:ext uri="{FF2B5EF4-FFF2-40B4-BE49-F238E27FC236}">
              <a16:creationId xmlns:a16="http://schemas.microsoft.com/office/drawing/2014/main" id="{B23C9C81-617D-41DA-81EE-16CF1E7D9E7D}"/>
            </a:ext>
          </a:extLst>
        </xdr:cNvPr>
        <xdr:cNvSpPr txBox="1"/>
      </xdr:nvSpPr>
      <xdr:spPr>
        <a:xfrm>
          <a:off x="22199600" y="1068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34468</xdr:rowOff>
    </xdr:from>
    <xdr:to>
      <xdr:col>116</xdr:col>
      <xdr:colOff>114300</xdr:colOff>
      <xdr:row>63</xdr:row>
      <xdr:rowOff>136068</xdr:rowOff>
    </xdr:to>
    <xdr:sp macro="" textlink="">
      <xdr:nvSpPr>
        <xdr:cNvPr id="598" name="フローチャート: 判断 597">
          <a:extLst>
            <a:ext uri="{FF2B5EF4-FFF2-40B4-BE49-F238E27FC236}">
              <a16:creationId xmlns:a16="http://schemas.microsoft.com/office/drawing/2014/main" id="{2344717B-3EF1-417E-86FC-CEFFF8247112}"/>
            </a:ext>
          </a:extLst>
        </xdr:cNvPr>
        <xdr:cNvSpPr/>
      </xdr:nvSpPr>
      <xdr:spPr>
        <a:xfrm>
          <a:off x="22110700" y="10835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31496</xdr:rowOff>
    </xdr:from>
    <xdr:to>
      <xdr:col>112</xdr:col>
      <xdr:colOff>38100</xdr:colOff>
      <xdr:row>63</xdr:row>
      <xdr:rowOff>133096</xdr:rowOff>
    </xdr:to>
    <xdr:sp macro="" textlink="">
      <xdr:nvSpPr>
        <xdr:cNvPr id="599" name="フローチャート: 判断 598">
          <a:extLst>
            <a:ext uri="{FF2B5EF4-FFF2-40B4-BE49-F238E27FC236}">
              <a16:creationId xmlns:a16="http://schemas.microsoft.com/office/drawing/2014/main" id="{AD56EBF7-36D6-4F3F-BBDA-F120767B7906}"/>
            </a:ext>
          </a:extLst>
        </xdr:cNvPr>
        <xdr:cNvSpPr/>
      </xdr:nvSpPr>
      <xdr:spPr>
        <a:xfrm>
          <a:off x="21272500" y="1083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38354</xdr:rowOff>
    </xdr:from>
    <xdr:to>
      <xdr:col>107</xdr:col>
      <xdr:colOff>101600</xdr:colOff>
      <xdr:row>63</xdr:row>
      <xdr:rowOff>139954</xdr:rowOff>
    </xdr:to>
    <xdr:sp macro="" textlink="">
      <xdr:nvSpPr>
        <xdr:cNvPr id="600" name="フローチャート: 判断 599">
          <a:extLst>
            <a:ext uri="{FF2B5EF4-FFF2-40B4-BE49-F238E27FC236}">
              <a16:creationId xmlns:a16="http://schemas.microsoft.com/office/drawing/2014/main" id="{EADF079D-A0F7-4EEA-9A18-78260AE293A2}"/>
            </a:ext>
          </a:extLst>
        </xdr:cNvPr>
        <xdr:cNvSpPr/>
      </xdr:nvSpPr>
      <xdr:spPr>
        <a:xfrm>
          <a:off x="20383500" y="10839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40869</xdr:rowOff>
    </xdr:from>
    <xdr:to>
      <xdr:col>102</xdr:col>
      <xdr:colOff>165100</xdr:colOff>
      <xdr:row>63</xdr:row>
      <xdr:rowOff>142469</xdr:rowOff>
    </xdr:to>
    <xdr:sp macro="" textlink="">
      <xdr:nvSpPr>
        <xdr:cNvPr id="601" name="フローチャート: 判断 600">
          <a:extLst>
            <a:ext uri="{FF2B5EF4-FFF2-40B4-BE49-F238E27FC236}">
              <a16:creationId xmlns:a16="http://schemas.microsoft.com/office/drawing/2014/main" id="{6CB69CB7-92BB-4130-BB5E-9534DCC8D6CB}"/>
            </a:ext>
          </a:extLst>
        </xdr:cNvPr>
        <xdr:cNvSpPr/>
      </xdr:nvSpPr>
      <xdr:spPr>
        <a:xfrm>
          <a:off x="19494500" y="1084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36296</xdr:rowOff>
    </xdr:from>
    <xdr:to>
      <xdr:col>98</xdr:col>
      <xdr:colOff>38100</xdr:colOff>
      <xdr:row>63</xdr:row>
      <xdr:rowOff>137896</xdr:rowOff>
    </xdr:to>
    <xdr:sp macro="" textlink="">
      <xdr:nvSpPr>
        <xdr:cNvPr id="602" name="フローチャート: 判断 601">
          <a:extLst>
            <a:ext uri="{FF2B5EF4-FFF2-40B4-BE49-F238E27FC236}">
              <a16:creationId xmlns:a16="http://schemas.microsoft.com/office/drawing/2014/main" id="{1D3B311E-041C-4DE2-B020-7C98340FE3AF}"/>
            </a:ext>
          </a:extLst>
        </xdr:cNvPr>
        <xdr:cNvSpPr/>
      </xdr:nvSpPr>
      <xdr:spPr>
        <a:xfrm>
          <a:off x="18605500" y="10837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1AB0543F-153D-47BD-963E-C90169C7C2D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ECA3C57C-F648-40C0-8D6F-385F4C09BA96}"/>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FFC8747F-C46E-4D50-9D5A-DEEE333F483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90C39A79-9B95-4AC6-958D-755BDC0D6F0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CAD01EB-D3F5-44ED-A7FB-4E3AB0DD86D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61443</xdr:rowOff>
    </xdr:from>
    <xdr:to>
      <xdr:col>116</xdr:col>
      <xdr:colOff>114300</xdr:colOff>
      <xdr:row>63</xdr:row>
      <xdr:rowOff>163043</xdr:rowOff>
    </xdr:to>
    <xdr:sp macro="" textlink="">
      <xdr:nvSpPr>
        <xdr:cNvPr id="608" name="楕円 607">
          <a:extLst>
            <a:ext uri="{FF2B5EF4-FFF2-40B4-BE49-F238E27FC236}">
              <a16:creationId xmlns:a16="http://schemas.microsoft.com/office/drawing/2014/main" id="{DFA69A41-3C0E-46AA-96A5-C2A1D28290EC}"/>
            </a:ext>
          </a:extLst>
        </xdr:cNvPr>
        <xdr:cNvSpPr/>
      </xdr:nvSpPr>
      <xdr:spPr>
        <a:xfrm>
          <a:off x="22110700" y="10862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12895</xdr:rowOff>
    </xdr:from>
    <xdr:ext cx="469744" cy="259045"/>
    <xdr:sp macro="" textlink="">
      <xdr:nvSpPr>
        <xdr:cNvPr id="609" name="【保健センター・保健所】&#10;一人当たり面積該当値テキスト">
          <a:extLst>
            <a:ext uri="{FF2B5EF4-FFF2-40B4-BE49-F238E27FC236}">
              <a16:creationId xmlns:a16="http://schemas.microsoft.com/office/drawing/2014/main" id="{BD204FDE-69A2-4A53-8728-5176CF091F37}"/>
            </a:ext>
          </a:extLst>
        </xdr:cNvPr>
        <xdr:cNvSpPr txBox="1"/>
      </xdr:nvSpPr>
      <xdr:spPr>
        <a:xfrm>
          <a:off x="22199600" y="10814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63500</xdr:rowOff>
    </xdr:from>
    <xdr:to>
      <xdr:col>112</xdr:col>
      <xdr:colOff>38100</xdr:colOff>
      <xdr:row>63</xdr:row>
      <xdr:rowOff>165100</xdr:rowOff>
    </xdr:to>
    <xdr:sp macro="" textlink="">
      <xdr:nvSpPr>
        <xdr:cNvPr id="610" name="楕円 609">
          <a:extLst>
            <a:ext uri="{FF2B5EF4-FFF2-40B4-BE49-F238E27FC236}">
              <a16:creationId xmlns:a16="http://schemas.microsoft.com/office/drawing/2014/main" id="{A19337B2-0BD3-49C7-88FB-93804B60C0D1}"/>
            </a:ext>
          </a:extLst>
        </xdr:cNvPr>
        <xdr:cNvSpPr/>
      </xdr:nvSpPr>
      <xdr:spPr>
        <a:xfrm>
          <a:off x="21272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112243</xdr:rowOff>
    </xdr:from>
    <xdr:to>
      <xdr:col>116</xdr:col>
      <xdr:colOff>63500</xdr:colOff>
      <xdr:row>63</xdr:row>
      <xdr:rowOff>114300</xdr:rowOff>
    </xdr:to>
    <xdr:cxnSp macro="">
      <xdr:nvCxnSpPr>
        <xdr:cNvPr id="611" name="直線コネクタ 610">
          <a:extLst>
            <a:ext uri="{FF2B5EF4-FFF2-40B4-BE49-F238E27FC236}">
              <a16:creationId xmlns:a16="http://schemas.microsoft.com/office/drawing/2014/main" id="{EB56B6B3-C070-44B2-A5D1-33C866AB9022}"/>
            </a:ext>
          </a:extLst>
        </xdr:cNvPr>
        <xdr:cNvCxnSpPr/>
      </xdr:nvCxnSpPr>
      <xdr:spPr>
        <a:xfrm flipV="1">
          <a:off x="21323300" y="10913593"/>
          <a:ext cx="838200" cy="2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66472</xdr:rowOff>
    </xdr:from>
    <xdr:to>
      <xdr:col>107</xdr:col>
      <xdr:colOff>101600</xdr:colOff>
      <xdr:row>63</xdr:row>
      <xdr:rowOff>168072</xdr:rowOff>
    </xdr:to>
    <xdr:sp macro="" textlink="">
      <xdr:nvSpPr>
        <xdr:cNvPr id="612" name="楕円 611">
          <a:extLst>
            <a:ext uri="{FF2B5EF4-FFF2-40B4-BE49-F238E27FC236}">
              <a16:creationId xmlns:a16="http://schemas.microsoft.com/office/drawing/2014/main" id="{ED7DE271-1D7D-40DA-8ECB-0833BDE60A48}"/>
            </a:ext>
          </a:extLst>
        </xdr:cNvPr>
        <xdr:cNvSpPr/>
      </xdr:nvSpPr>
      <xdr:spPr>
        <a:xfrm>
          <a:off x="20383500" y="1086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114300</xdr:rowOff>
    </xdr:from>
    <xdr:to>
      <xdr:col>111</xdr:col>
      <xdr:colOff>177800</xdr:colOff>
      <xdr:row>63</xdr:row>
      <xdr:rowOff>117272</xdr:rowOff>
    </xdr:to>
    <xdr:cxnSp macro="">
      <xdr:nvCxnSpPr>
        <xdr:cNvPr id="613" name="直線コネクタ 612">
          <a:extLst>
            <a:ext uri="{FF2B5EF4-FFF2-40B4-BE49-F238E27FC236}">
              <a16:creationId xmlns:a16="http://schemas.microsoft.com/office/drawing/2014/main" id="{18168DD3-2749-47F5-9292-2313B12D9DAA}"/>
            </a:ext>
          </a:extLst>
        </xdr:cNvPr>
        <xdr:cNvCxnSpPr/>
      </xdr:nvCxnSpPr>
      <xdr:spPr>
        <a:xfrm flipV="1">
          <a:off x="20434300" y="10915650"/>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68986</xdr:rowOff>
    </xdr:from>
    <xdr:to>
      <xdr:col>102</xdr:col>
      <xdr:colOff>165100</xdr:colOff>
      <xdr:row>63</xdr:row>
      <xdr:rowOff>170586</xdr:rowOff>
    </xdr:to>
    <xdr:sp macro="" textlink="">
      <xdr:nvSpPr>
        <xdr:cNvPr id="614" name="楕円 613">
          <a:extLst>
            <a:ext uri="{FF2B5EF4-FFF2-40B4-BE49-F238E27FC236}">
              <a16:creationId xmlns:a16="http://schemas.microsoft.com/office/drawing/2014/main" id="{51C60AC7-F1B6-40A4-AA58-ACB1FAAA9BB7}"/>
            </a:ext>
          </a:extLst>
        </xdr:cNvPr>
        <xdr:cNvSpPr/>
      </xdr:nvSpPr>
      <xdr:spPr>
        <a:xfrm>
          <a:off x="19494500" y="10870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117272</xdr:rowOff>
    </xdr:from>
    <xdr:to>
      <xdr:col>107</xdr:col>
      <xdr:colOff>50800</xdr:colOff>
      <xdr:row>63</xdr:row>
      <xdr:rowOff>119786</xdr:rowOff>
    </xdr:to>
    <xdr:cxnSp macro="">
      <xdr:nvCxnSpPr>
        <xdr:cNvPr id="615" name="直線コネクタ 614">
          <a:extLst>
            <a:ext uri="{FF2B5EF4-FFF2-40B4-BE49-F238E27FC236}">
              <a16:creationId xmlns:a16="http://schemas.microsoft.com/office/drawing/2014/main" id="{0661C79B-7737-4A38-A127-E9B864AF378E}"/>
            </a:ext>
          </a:extLst>
        </xdr:cNvPr>
        <xdr:cNvCxnSpPr/>
      </xdr:nvCxnSpPr>
      <xdr:spPr>
        <a:xfrm flipV="1">
          <a:off x="19545300" y="10918622"/>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70586</xdr:rowOff>
    </xdr:from>
    <xdr:to>
      <xdr:col>98</xdr:col>
      <xdr:colOff>38100</xdr:colOff>
      <xdr:row>64</xdr:row>
      <xdr:rowOff>736</xdr:rowOff>
    </xdr:to>
    <xdr:sp macro="" textlink="">
      <xdr:nvSpPr>
        <xdr:cNvPr id="616" name="楕円 615">
          <a:extLst>
            <a:ext uri="{FF2B5EF4-FFF2-40B4-BE49-F238E27FC236}">
              <a16:creationId xmlns:a16="http://schemas.microsoft.com/office/drawing/2014/main" id="{141BEBEC-3215-45A4-80FA-9BBE36F83419}"/>
            </a:ext>
          </a:extLst>
        </xdr:cNvPr>
        <xdr:cNvSpPr/>
      </xdr:nvSpPr>
      <xdr:spPr>
        <a:xfrm>
          <a:off x="18605500" y="1087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119786</xdr:rowOff>
    </xdr:from>
    <xdr:to>
      <xdr:col>102</xdr:col>
      <xdr:colOff>114300</xdr:colOff>
      <xdr:row>63</xdr:row>
      <xdr:rowOff>121386</xdr:rowOff>
    </xdr:to>
    <xdr:cxnSp macro="">
      <xdr:nvCxnSpPr>
        <xdr:cNvPr id="617" name="直線コネクタ 616">
          <a:extLst>
            <a:ext uri="{FF2B5EF4-FFF2-40B4-BE49-F238E27FC236}">
              <a16:creationId xmlns:a16="http://schemas.microsoft.com/office/drawing/2014/main" id="{E6605660-2315-47BF-81C2-8371D04ECC7E}"/>
            </a:ext>
          </a:extLst>
        </xdr:cNvPr>
        <xdr:cNvCxnSpPr/>
      </xdr:nvCxnSpPr>
      <xdr:spPr>
        <a:xfrm flipV="1">
          <a:off x="18656300" y="10921136"/>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149623</xdr:rowOff>
    </xdr:from>
    <xdr:ext cx="469744" cy="259045"/>
    <xdr:sp macro="" textlink="">
      <xdr:nvSpPr>
        <xdr:cNvPr id="618" name="n_1aveValue【保健センター・保健所】&#10;一人当たり面積">
          <a:extLst>
            <a:ext uri="{FF2B5EF4-FFF2-40B4-BE49-F238E27FC236}">
              <a16:creationId xmlns:a16="http://schemas.microsoft.com/office/drawing/2014/main" id="{4B8A9233-E820-42F4-B7A9-C6FF50C6043C}"/>
            </a:ext>
          </a:extLst>
        </xdr:cNvPr>
        <xdr:cNvSpPr txBox="1"/>
      </xdr:nvSpPr>
      <xdr:spPr>
        <a:xfrm>
          <a:off x="21075727" y="10608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156481</xdr:rowOff>
    </xdr:from>
    <xdr:ext cx="469744" cy="259045"/>
    <xdr:sp macro="" textlink="">
      <xdr:nvSpPr>
        <xdr:cNvPr id="619" name="n_2aveValue【保健センター・保健所】&#10;一人当たり面積">
          <a:extLst>
            <a:ext uri="{FF2B5EF4-FFF2-40B4-BE49-F238E27FC236}">
              <a16:creationId xmlns:a16="http://schemas.microsoft.com/office/drawing/2014/main" id="{6A836EB3-6202-4E44-8A9C-264044D0367E}"/>
            </a:ext>
          </a:extLst>
        </xdr:cNvPr>
        <xdr:cNvSpPr txBox="1"/>
      </xdr:nvSpPr>
      <xdr:spPr>
        <a:xfrm>
          <a:off x="20199427" y="10614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158996</xdr:rowOff>
    </xdr:from>
    <xdr:ext cx="469744" cy="259045"/>
    <xdr:sp macro="" textlink="">
      <xdr:nvSpPr>
        <xdr:cNvPr id="620" name="n_3aveValue【保健センター・保健所】&#10;一人当たり面積">
          <a:extLst>
            <a:ext uri="{FF2B5EF4-FFF2-40B4-BE49-F238E27FC236}">
              <a16:creationId xmlns:a16="http://schemas.microsoft.com/office/drawing/2014/main" id="{683C1499-6842-4EBA-9EBE-B38E0DD6BDDF}"/>
            </a:ext>
          </a:extLst>
        </xdr:cNvPr>
        <xdr:cNvSpPr txBox="1"/>
      </xdr:nvSpPr>
      <xdr:spPr>
        <a:xfrm>
          <a:off x="19310427" y="10617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154423</xdr:rowOff>
    </xdr:from>
    <xdr:ext cx="469744" cy="259045"/>
    <xdr:sp macro="" textlink="">
      <xdr:nvSpPr>
        <xdr:cNvPr id="621" name="n_4aveValue【保健センター・保健所】&#10;一人当たり面積">
          <a:extLst>
            <a:ext uri="{FF2B5EF4-FFF2-40B4-BE49-F238E27FC236}">
              <a16:creationId xmlns:a16="http://schemas.microsoft.com/office/drawing/2014/main" id="{72EA75A6-4995-4EF2-A80A-FCF3C1564068}"/>
            </a:ext>
          </a:extLst>
        </xdr:cNvPr>
        <xdr:cNvSpPr txBox="1"/>
      </xdr:nvSpPr>
      <xdr:spPr>
        <a:xfrm>
          <a:off x="18421427" y="10612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156227</xdr:rowOff>
    </xdr:from>
    <xdr:ext cx="469744" cy="259045"/>
    <xdr:sp macro="" textlink="">
      <xdr:nvSpPr>
        <xdr:cNvPr id="622" name="n_1mainValue【保健センター・保健所】&#10;一人当たり面積">
          <a:extLst>
            <a:ext uri="{FF2B5EF4-FFF2-40B4-BE49-F238E27FC236}">
              <a16:creationId xmlns:a16="http://schemas.microsoft.com/office/drawing/2014/main" id="{529EA92D-7448-4A6C-8A27-C74D79D1D902}"/>
            </a:ext>
          </a:extLst>
        </xdr:cNvPr>
        <xdr:cNvSpPr txBox="1"/>
      </xdr:nvSpPr>
      <xdr:spPr>
        <a:xfrm>
          <a:off x="210757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159199</xdr:rowOff>
    </xdr:from>
    <xdr:ext cx="469744" cy="259045"/>
    <xdr:sp macro="" textlink="">
      <xdr:nvSpPr>
        <xdr:cNvPr id="623" name="n_2mainValue【保健センター・保健所】&#10;一人当たり面積">
          <a:extLst>
            <a:ext uri="{FF2B5EF4-FFF2-40B4-BE49-F238E27FC236}">
              <a16:creationId xmlns:a16="http://schemas.microsoft.com/office/drawing/2014/main" id="{93D64680-3980-4615-B030-9A6CF45C2F21}"/>
            </a:ext>
          </a:extLst>
        </xdr:cNvPr>
        <xdr:cNvSpPr txBox="1"/>
      </xdr:nvSpPr>
      <xdr:spPr>
        <a:xfrm>
          <a:off x="20199427" y="10960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161713</xdr:rowOff>
    </xdr:from>
    <xdr:ext cx="469744" cy="259045"/>
    <xdr:sp macro="" textlink="">
      <xdr:nvSpPr>
        <xdr:cNvPr id="624" name="n_3mainValue【保健センター・保健所】&#10;一人当たり面積">
          <a:extLst>
            <a:ext uri="{FF2B5EF4-FFF2-40B4-BE49-F238E27FC236}">
              <a16:creationId xmlns:a16="http://schemas.microsoft.com/office/drawing/2014/main" id="{41EE54F0-BCD8-497E-B492-162765915DE2}"/>
            </a:ext>
          </a:extLst>
        </xdr:cNvPr>
        <xdr:cNvSpPr txBox="1"/>
      </xdr:nvSpPr>
      <xdr:spPr>
        <a:xfrm>
          <a:off x="19310427" y="10963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163313</xdr:rowOff>
    </xdr:from>
    <xdr:ext cx="469744" cy="259045"/>
    <xdr:sp macro="" textlink="">
      <xdr:nvSpPr>
        <xdr:cNvPr id="625" name="n_4mainValue【保健センター・保健所】&#10;一人当たり面積">
          <a:extLst>
            <a:ext uri="{FF2B5EF4-FFF2-40B4-BE49-F238E27FC236}">
              <a16:creationId xmlns:a16="http://schemas.microsoft.com/office/drawing/2014/main" id="{F83D4390-3EC8-4B7A-B6C0-172475ED6C35}"/>
            </a:ext>
          </a:extLst>
        </xdr:cNvPr>
        <xdr:cNvSpPr txBox="1"/>
      </xdr:nvSpPr>
      <xdr:spPr>
        <a:xfrm>
          <a:off x="18421427" y="1096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01C5B71B-FB4F-4632-87B4-73051C8A607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3B116A35-1C1C-47F5-BA62-3C9D35C0AB0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752E8157-1D94-4226-87DF-21C4B789467A}"/>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29B1E7E4-A239-4058-8FC8-8F26277E83E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EF83FB03-2D74-4BEB-A8EE-6348367BE57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B1988474-CAB9-4B7F-AC22-6FBE2B2C0DC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28D2907B-8536-47BE-A006-3EAB6C84ADA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FD080258-094D-4F0A-B72C-F4704FD3AFA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a:extLst>
            <a:ext uri="{FF2B5EF4-FFF2-40B4-BE49-F238E27FC236}">
              <a16:creationId xmlns:a16="http://schemas.microsoft.com/office/drawing/2014/main" id="{EB722C0A-F2F4-4293-AE7C-221965BBEC7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a:extLst>
            <a:ext uri="{FF2B5EF4-FFF2-40B4-BE49-F238E27FC236}">
              <a16:creationId xmlns:a16="http://schemas.microsoft.com/office/drawing/2014/main" id="{DD166A7D-F0FE-4600-8052-F02962ED8A8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a:extLst>
            <a:ext uri="{FF2B5EF4-FFF2-40B4-BE49-F238E27FC236}">
              <a16:creationId xmlns:a16="http://schemas.microsoft.com/office/drawing/2014/main" id="{ECF7D07B-2799-4A10-8812-B73ECC047F99}"/>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7" name="直線コネクタ 636">
          <a:extLst>
            <a:ext uri="{FF2B5EF4-FFF2-40B4-BE49-F238E27FC236}">
              <a16:creationId xmlns:a16="http://schemas.microsoft.com/office/drawing/2014/main" id="{1A4ACDB8-682F-48DA-9664-4DBB374C2B95}"/>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8" name="テキスト ボックス 637">
          <a:extLst>
            <a:ext uri="{FF2B5EF4-FFF2-40B4-BE49-F238E27FC236}">
              <a16:creationId xmlns:a16="http://schemas.microsoft.com/office/drawing/2014/main" id="{59CBD615-D62A-4C8A-B96E-3D4BC7FA570A}"/>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9" name="直線コネクタ 638">
          <a:extLst>
            <a:ext uri="{FF2B5EF4-FFF2-40B4-BE49-F238E27FC236}">
              <a16:creationId xmlns:a16="http://schemas.microsoft.com/office/drawing/2014/main" id="{255C2541-A24F-4D4F-BBDD-B9090069945D}"/>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0" name="テキスト ボックス 639">
          <a:extLst>
            <a:ext uri="{FF2B5EF4-FFF2-40B4-BE49-F238E27FC236}">
              <a16:creationId xmlns:a16="http://schemas.microsoft.com/office/drawing/2014/main" id="{A3B69ACD-D9B8-4DBC-94F1-8ACA18292CC7}"/>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1" name="直線コネクタ 640">
          <a:extLst>
            <a:ext uri="{FF2B5EF4-FFF2-40B4-BE49-F238E27FC236}">
              <a16:creationId xmlns:a16="http://schemas.microsoft.com/office/drawing/2014/main" id="{BED19948-82E4-4432-A05A-5E6BAB9A50FE}"/>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2" name="テキスト ボックス 641">
          <a:extLst>
            <a:ext uri="{FF2B5EF4-FFF2-40B4-BE49-F238E27FC236}">
              <a16:creationId xmlns:a16="http://schemas.microsoft.com/office/drawing/2014/main" id="{AE01608B-E7EE-496B-8186-8EA2849C9581}"/>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3" name="直線コネクタ 642">
          <a:extLst>
            <a:ext uri="{FF2B5EF4-FFF2-40B4-BE49-F238E27FC236}">
              <a16:creationId xmlns:a16="http://schemas.microsoft.com/office/drawing/2014/main" id="{C3E998F2-084C-43A3-A5B3-3278B675950F}"/>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4" name="テキスト ボックス 643">
          <a:extLst>
            <a:ext uri="{FF2B5EF4-FFF2-40B4-BE49-F238E27FC236}">
              <a16:creationId xmlns:a16="http://schemas.microsoft.com/office/drawing/2014/main" id="{C29CE4DE-0908-423E-ADAA-3698833FD75C}"/>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5" name="直線コネクタ 644">
          <a:extLst>
            <a:ext uri="{FF2B5EF4-FFF2-40B4-BE49-F238E27FC236}">
              <a16:creationId xmlns:a16="http://schemas.microsoft.com/office/drawing/2014/main" id="{D3A9B643-FF79-4A1C-8528-DAE4B923EBA3}"/>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6" name="テキスト ボックス 645">
          <a:extLst>
            <a:ext uri="{FF2B5EF4-FFF2-40B4-BE49-F238E27FC236}">
              <a16:creationId xmlns:a16="http://schemas.microsoft.com/office/drawing/2014/main" id="{D846FDBA-C5DD-4574-84A9-F4D04CFC662B}"/>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7" name="直線コネクタ 646">
          <a:extLst>
            <a:ext uri="{FF2B5EF4-FFF2-40B4-BE49-F238E27FC236}">
              <a16:creationId xmlns:a16="http://schemas.microsoft.com/office/drawing/2014/main" id="{F3C4D398-776D-4F67-906D-58F0AEC63742}"/>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8" name="テキスト ボックス 647">
          <a:extLst>
            <a:ext uri="{FF2B5EF4-FFF2-40B4-BE49-F238E27FC236}">
              <a16:creationId xmlns:a16="http://schemas.microsoft.com/office/drawing/2014/main" id="{4566379B-DA2B-4F8C-BFFF-0B5AA4714B6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0634F970-5685-4306-8A70-A27EFBA067C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0" name="【消防施設】&#10;有形固定資産減価償却率グラフ枠">
          <a:extLst>
            <a:ext uri="{FF2B5EF4-FFF2-40B4-BE49-F238E27FC236}">
              <a16:creationId xmlns:a16="http://schemas.microsoft.com/office/drawing/2014/main" id="{0357B832-57B5-4319-A949-9AB1F7D88245}"/>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167095</xdr:rowOff>
    </xdr:from>
    <xdr:to>
      <xdr:col>85</xdr:col>
      <xdr:colOff>126364</xdr:colOff>
      <xdr:row>86</xdr:row>
      <xdr:rowOff>168729</xdr:rowOff>
    </xdr:to>
    <xdr:cxnSp macro="">
      <xdr:nvCxnSpPr>
        <xdr:cNvPr id="651" name="直線コネクタ 650">
          <a:extLst>
            <a:ext uri="{FF2B5EF4-FFF2-40B4-BE49-F238E27FC236}">
              <a16:creationId xmlns:a16="http://schemas.microsoft.com/office/drawing/2014/main" id="{D0ABEC8F-22E1-4CBE-9C75-5D24579A4818}"/>
            </a:ext>
          </a:extLst>
        </xdr:cNvPr>
        <xdr:cNvCxnSpPr/>
      </xdr:nvCxnSpPr>
      <xdr:spPr>
        <a:xfrm flipV="1">
          <a:off x="16318864" y="13368745"/>
          <a:ext cx="0" cy="1544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2" name="【消防施設】&#10;有形固定資産減価償却率最小値テキスト">
          <a:extLst>
            <a:ext uri="{FF2B5EF4-FFF2-40B4-BE49-F238E27FC236}">
              <a16:creationId xmlns:a16="http://schemas.microsoft.com/office/drawing/2014/main" id="{BFD106D0-F999-4FB4-BDF4-C2BF4BDA24C7}"/>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3" name="直線コネクタ 652">
          <a:extLst>
            <a:ext uri="{FF2B5EF4-FFF2-40B4-BE49-F238E27FC236}">
              <a16:creationId xmlns:a16="http://schemas.microsoft.com/office/drawing/2014/main" id="{8DB8E4CD-C129-4114-AADF-22E0DE7365F1}"/>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113772</xdr:rowOff>
    </xdr:from>
    <xdr:ext cx="340478" cy="259045"/>
    <xdr:sp macro="" textlink="">
      <xdr:nvSpPr>
        <xdr:cNvPr id="654" name="【消防施設】&#10;有形固定資産減価償却率最大値テキスト">
          <a:extLst>
            <a:ext uri="{FF2B5EF4-FFF2-40B4-BE49-F238E27FC236}">
              <a16:creationId xmlns:a16="http://schemas.microsoft.com/office/drawing/2014/main" id="{BAB37EB9-2714-4FF1-8042-31374EF47431}"/>
            </a:ext>
          </a:extLst>
        </xdr:cNvPr>
        <xdr:cNvSpPr txBox="1"/>
      </xdr:nvSpPr>
      <xdr:spPr>
        <a:xfrm>
          <a:off x="16357600" y="131439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167095</xdr:rowOff>
    </xdr:from>
    <xdr:to>
      <xdr:col>86</xdr:col>
      <xdr:colOff>25400</xdr:colOff>
      <xdr:row>77</xdr:row>
      <xdr:rowOff>167095</xdr:rowOff>
    </xdr:to>
    <xdr:cxnSp macro="">
      <xdr:nvCxnSpPr>
        <xdr:cNvPr id="655" name="直線コネクタ 654">
          <a:extLst>
            <a:ext uri="{FF2B5EF4-FFF2-40B4-BE49-F238E27FC236}">
              <a16:creationId xmlns:a16="http://schemas.microsoft.com/office/drawing/2014/main" id="{494DE494-696D-44FA-A13E-604D0B934781}"/>
            </a:ext>
          </a:extLst>
        </xdr:cNvPr>
        <xdr:cNvCxnSpPr/>
      </xdr:nvCxnSpPr>
      <xdr:spPr>
        <a:xfrm>
          <a:off x="16230600" y="13368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33038</xdr:rowOff>
    </xdr:from>
    <xdr:ext cx="405111" cy="259045"/>
    <xdr:sp macro="" textlink="">
      <xdr:nvSpPr>
        <xdr:cNvPr id="656" name="【消防施設】&#10;有形固定資産減価償却率平均値テキスト">
          <a:extLst>
            <a:ext uri="{FF2B5EF4-FFF2-40B4-BE49-F238E27FC236}">
              <a16:creationId xmlns:a16="http://schemas.microsoft.com/office/drawing/2014/main" id="{246388B5-063B-4B54-B6A2-9E2F82AB02F0}"/>
            </a:ext>
          </a:extLst>
        </xdr:cNvPr>
        <xdr:cNvSpPr txBox="1"/>
      </xdr:nvSpPr>
      <xdr:spPr>
        <a:xfrm>
          <a:off x="16357600" y="14091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10161</xdr:rowOff>
    </xdr:from>
    <xdr:to>
      <xdr:col>85</xdr:col>
      <xdr:colOff>177800</xdr:colOff>
      <xdr:row>83</xdr:row>
      <xdr:rowOff>111761</xdr:rowOff>
    </xdr:to>
    <xdr:sp macro="" textlink="">
      <xdr:nvSpPr>
        <xdr:cNvPr id="657" name="フローチャート: 判断 656">
          <a:extLst>
            <a:ext uri="{FF2B5EF4-FFF2-40B4-BE49-F238E27FC236}">
              <a16:creationId xmlns:a16="http://schemas.microsoft.com/office/drawing/2014/main" id="{3B553B91-4153-4BFC-BFFB-D3BE10635966}"/>
            </a:ext>
          </a:extLst>
        </xdr:cNvPr>
        <xdr:cNvSpPr/>
      </xdr:nvSpPr>
      <xdr:spPr>
        <a:xfrm>
          <a:off x="16268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126093</xdr:rowOff>
    </xdr:from>
    <xdr:to>
      <xdr:col>81</xdr:col>
      <xdr:colOff>101600</xdr:colOff>
      <xdr:row>83</xdr:row>
      <xdr:rowOff>56243</xdr:rowOff>
    </xdr:to>
    <xdr:sp macro="" textlink="">
      <xdr:nvSpPr>
        <xdr:cNvPr id="658" name="フローチャート: 判断 657">
          <a:extLst>
            <a:ext uri="{FF2B5EF4-FFF2-40B4-BE49-F238E27FC236}">
              <a16:creationId xmlns:a16="http://schemas.microsoft.com/office/drawing/2014/main" id="{6BB9066C-6F7A-46BF-B500-AB19861671C9}"/>
            </a:ext>
          </a:extLst>
        </xdr:cNvPr>
        <xdr:cNvSpPr/>
      </xdr:nvSpPr>
      <xdr:spPr>
        <a:xfrm>
          <a:off x="154305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95069</xdr:rowOff>
    </xdr:from>
    <xdr:to>
      <xdr:col>76</xdr:col>
      <xdr:colOff>165100</xdr:colOff>
      <xdr:row>83</xdr:row>
      <xdr:rowOff>25219</xdr:rowOff>
    </xdr:to>
    <xdr:sp macro="" textlink="">
      <xdr:nvSpPr>
        <xdr:cNvPr id="659" name="フローチャート: 判断 658">
          <a:extLst>
            <a:ext uri="{FF2B5EF4-FFF2-40B4-BE49-F238E27FC236}">
              <a16:creationId xmlns:a16="http://schemas.microsoft.com/office/drawing/2014/main" id="{783F9948-B503-42B3-9B42-30E1E3681163}"/>
            </a:ext>
          </a:extLst>
        </xdr:cNvPr>
        <xdr:cNvSpPr/>
      </xdr:nvSpPr>
      <xdr:spPr>
        <a:xfrm>
          <a:off x="14541500" y="141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80373</xdr:rowOff>
    </xdr:from>
    <xdr:to>
      <xdr:col>72</xdr:col>
      <xdr:colOff>38100</xdr:colOff>
      <xdr:row>83</xdr:row>
      <xdr:rowOff>10523</xdr:rowOff>
    </xdr:to>
    <xdr:sp macro="" textlink="">
      <xdr:nvSpPr>
        <xdr:cNvPr id="660" name="フローチャート: 判断 659">
          <a:extLst>
            <a:ext uri="{FF2B5EF4-FFF2-40B4-BE49-F238E27FC236}">
              <a16:creationId xmlns:a16="http://schemas.microsoft.com/office/drawing/2014/main" id="{D0F5FFFA-09C0-443D-9B1F-6F7154FE632A}"/>
            </a:ext>
          </a:extLst>
        </xdr:cNvPr>
        <xdr:cNvSpPr/>
      </xdr:nvSpPr>
      <xdr:spPr>
        <a:xfrm>
          <a:off x="13652500" y="141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88537</xdr:rowOff>
    </xdr:from>
    <xdr:to>
      <xdr:col>67</xdr:col>
      <xdr:colOff>101600</xdr:colOff>
      <xdr:row>83</xdr:row>
      <xdr:rowOff>18687</xdr:rowOff>
    </xdr:to>
    <xdr:sp macro="" textlink="">
      <xdr:nvSpPr>
        <xdr:cNvPr id="661" name="フローチャート: 判断 660">
          <a:extLst>
            <a:ext uri="{FF2B5EF4-FFF2-40B4-BE49-F238E27FC236}">
              <a16:creationId xmlns:a16="http://schemas.microsoft.com/office/drawing/2014/main" id="{985500D9-079A-4C69-9AC2-E2876127B666}"/>
            </a:ext>
          </a:extLst>
        </xdr:cNvPr>
        <xdr:cNvSpPr/>
      </xdr:nvSpPr>
      <xdr:spPr>
        <a:xfrm>
          <a:off x="127635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2753DEDA-6482-4AE5-8041-51FF5A976796}"/>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253424DF-DDE5-4E9B-B477-5178CC15726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5627F140-4D52-4FA8-8C4B-59F08A3D439C}"/>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185DE9EC-F97F-4569-9CE0-4539537A32B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105C35F6-3020-4304-BBC9-476E28F89D5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36286</xdr:rowOff>
    </xdr:from>
    <xdr:to>
      <xdr:col>85</xdr:col>
      <xdr:colOff>177800</xdr:colOff>
      <xdr:row>84</xdr:row>
      <xdr:rowOff>137886</xdr:rowOff>
    </xdr:to>
    <xdr:sp macro="" textlink="">
      <xdr:nvSpPr>
        <xdr:cNvPr id="667" name="楕円 666">
          <a:extLst>
            <a:ext uri="{FF2B5EF4-FFF2-40B4-BE49-F238E27FC236}">
              <a16:creationId xmlns:a16="http://schemas.microsoft.com/office/drawing/2014/main" id="{4D5A2FBF-D902-4EDF-B316-E5AB44C916E9}"/>
            </a:ext>
          </a:extLst>
        </xdr:cNvPr>
        <xdr:cNvSpPr/>
      </xdr:nvSpPr>
      <xdr:spPr>
        <a:xfrm>
          <a:off x="16268700" y="1443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14713</xdr:rowOff>
    </xdr:from>
    <xdr:ext cx="405111" cy="259045"/>
    <xdr:sp macro="" textlink="">
      <xdr:nvSpPr>
        <xdr:cNvPr id="668" name="【消防施設】&#10;有形固定資産減価償却率該当値テキスト">
          <a:extLst>
            <a:ext uri="{FF2B5EF4-FFF2-40B4-BE49-F238E27FC236}">
              <a16:creationId xmlns:a16="http://schemas.microsoft.com/office/drawing/2014/main" id="{A3CE353E-88FE-4D5F-BC66-9D9C24E8661F}"/>
            </a:ext>
          </a:extLst>
        </xdr:cNvPr>
        <xdr:cNvSpPr txBox="1"/>
      </xdr:nvSpPr>
      <xdr:spPr>
        <a:xfrm>
          <a:off x="16357600" y="1441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104866</xdr:rowOff>
    </xdr:from>
    <xdr:to>
      <xdr:col>81</xdr:col>
      <xdr:colOff>101600</xdr:colOff>
      <xdr:row>84</xdr:row>
      <xdr:rowOff>35016</xdr:rowOff>
    </xdr:to>
    <xdr:sp macro="" textlink="">
      <xdr:nvSpPr>
        <xdr:cNvPr id="669" name="楕円 668">
          <a:extLst>
            <a:ext uri="{FF2B5EF4-FFF2-40B4-BE49-F238E27FC236}">
              <a16:creationId xmlns:a16="http://schemas.microsoft.com/office/drawing/2014/main" id="{EB2099D7-80A7-4694-A3E5-CA81168D4952}"/>
            </a:ext>
          </a:extLst>
        </xdr:cNvPr>
        <xdr:cNvSpPr/>
      </xdr:nvSpPr>
      <xdr:spPr>
        <a:xfrm>
          <a:off x="15430500" y="1433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155666</xdr:rowOff>
    </xdr:from>
    <xdr:to>
      <xdr:col>85</xdr:col>
      <xdr:colOff>127000</xdr:colOff>
      <xdr:row>84</xdr:row>
      <xdr:rowOff>87086</xdr:rowOff>
    </xdr:to>
    <xdr:cxnSp macro="">
      <xdr:nvCxnSpPr>
        <xdr:cNvPr id="670" name="直線コネクタ 669">
          <a:extLst>
            <a:ext uri="{FF2B5EF4-FFF2-40B4-BE49-F238E27FC236}">
              <a16:creationId xmlns:a16="http://schemas.microsoft.com/office/drawing/2014/main" id="{CE96F3D6-F99D-4488-A35D-F8BB87B86B7F}"/>
            </a:ext>
          </a:extLst>
        </xdr:cNvPr>
        <xdr:cNvCxnSpPr/>
      </xdr:nvCxnSpPr>
      <xdr:spPr>
        <a:xfrm>
          <a:off x="15481300" y="14386016"/>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157118</xdr:rowOff>
    </xdr:from>
    <xdr:to>
      <xdr:col>76</xdr:col>
      <xdr:colOff>165100</xdr:colOff>
      <xdr:row>83</xdr:row>
      <xdr:rowOff>87268</xdr:rowOff>
    </xdr:to>
    <xdr:sp macro="" textlink="">
      <xdr:nvSpPr>
        <xdr:cNvPr id="671" name="楕円 670">
          <a:extLst>
            <a:ext uri="{FF2B5EF4-FFF2-40B4-BE49-F238E27FC236}">
              <a16:creationId xmlns:a16="http://schemas.microsoft.com/office/drawing/2014/main" id="{5392D9AE-22FF-4D95-A1B0-247292BCD3E8}"/>
            </a:ext>
          </a:extLst>
        </xdr:cNvPr>
        <xdr:cNvSpPr/>
      </xdr:nvSpPr>
      <xdr:spPr>
        <a:xfrm>
          <a:off x="14541500" y="1421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36468</xdr:rowOff>
    </xdr:from>
    <xdr:to>
      <xdr:col>81</xdr:col>
      <xdr:colOff>50800</xdr:colOff>
      <xdr:row>83</xdr:row>
      <xdr:rowOff>155666</xdr:rowOff>
    </xdr:to>
    <xdr:cxnSp macro="">
      <xdr:nvCxnSpPr>
        <xdr:cNvPr id="672" name="直線コネクタ 671">
          <a:extLst>
            <a:ext uri="{FF2B5EF4-FFF2-40B4-BE49-F238E27FC236}">
              <a16:creationId xmlns:a16="http://schemas.microsoft.com/office/drawing/2014/main" id="{E5157040-548E-4116-8E0A-95723A2FDA1D}"/>
            </a:ext>
          </a:extLst>
        </xdr:cNvPr>
        <xdr:cNvCxnSpPr/>
      </xdr:nvCxnSpPr>
      <xdr:spPr>
        <a:xfrm>
          <a:off x="14592300" y="14266818"/>
          <a:ext cx="889000" cy="119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59145</xdr:rowOff>
    </xdr:from>
    <xdr:to>
      <xdr:col>72</xdr:col>
      <xdr:colOff>38100</xdr:colOff>
      <xdr:row>82</xdr:row>
      <xdr:rowOff>160745</xdr:rowOff>
    </xdr:to>
    <xdr:sp macro="" textlink="">
      <xdr:nvSpPr>
        <xdr:cNvPr id="673" name="楕円 672">
          <a:extLst>
            <a:ext uri="{FF2B5EF4-FFF2-40B4-BE49-F238E27FC236}">
              <a16:creationId xmlns:a16="http://schemas.microsoft.com/office/drawing/2014/main" id="{830339EA-8F0D-4542-9C38-296CB7752767}"/>
            </a:ext>
          </a:extLst>
        </xdr:cNvPr>
        <xdr:cNvSpPr/>
      </xdr:nvSpPr>
      <xdr:spPr>
        <a:xfrm>
          <a:off x="13652500" y="1411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109945</xdr:rowOff>
    </xdr:from>
    <xdr:to>
      <xdr:col>76</xdr:col>
      <xdr:colOff>114300</xdr:colOff>
      <xdr:row>83</xdr:row>
      <xdr:rowOff>36468</xdr:rowOff>
    </xdr:to>
    <xdr:cxnSp macro="">
      <xdr:nvCxnSpPr>
        <xdr:cNvPr id="674" name="直線コネクタ 673">
          <a:extLst>
            <a:ext uri="{FF2B5EF4-FFF2-40B4-BE49-F238E27FC236}">
              <a16:creationId xmlns:a16="http://schemas.microsoft.com/office/drawing/2014/main" id="{722E45DE-0109-4F10-837E-A17BE67B1863}"/>
            </a:ext>
          </a:extLst>
        </xdr:cNvPr>
        <xdr:cNvCxnSpPr/>
      </xdr:nvCxnSpPr>
      <xdr:spPr>
        <a:xfrm>
          <a:off x="13703300" y="14168845"/>
          <a:ext cx="889000" cy="97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160382</xdr:rowOff>
    </xdr:from>
    <xdr:to>
      <xdr:col>67</xdr:col>
      <xdr:colOff>101600</xdr:colOff>
      <xdr:row>83</xdr:row>
      <xdr:rowOff>90532</xdr:rowOff>
    </xdr:to>
    <xdr:sp macro="" textlink="">
      <xdr:nvSpPr>
        <xdr:cNvPr id="675" name="楕円 674">
          <a:extLst>
            <a:ext uri="{FF2B5EF4-FFF2-40B4-BE49-F238E27FC236}">
              <a16:creationId xmlns:a16="http://schemas.microsoft.com/office/drawing/2014/main" id="{BED6FA8C-53CB-4755-84E5-0A06A71173A0}"/>
            </a:ext>
          </a:extLst>
        </xdr:cNvPr>
        <xdr:cNvSpPr/>
      </xdr:nvSpPr>
      <xdr:spPr>
        <a:xfrm>
          <a:off x="12763500" y="142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109945</xdr:rowOff>
    </xdr:from>
    <xdr:to>
      <xdr:col>71</xdr:col>
      <xdr:colOff>177800</xdr:colOff>
      <xdr:row>83</xdr:row>
      <xdr:rowOff>39732</xdr:rowOff>
    </xdr:to>
    <xdr:cxnSp macro="">
      <xdr:nvCxnSpPr>
        <xdr:cNvPr id="676" name="直線コネクタ 675">
          <a:extLst>
            <a:ext uri="{FF2B5EF4-FFF2-40B4-BE49-F238E27FC236}">
              <a16:creationId xmlns:a16="http://schemas.microsoft.com/office/drawing/2014/main" id="{FCC249ED-0B4C-4B0D-96F6-6E4D9C549303}"/>
            </a:ext>
          </a:extLst>
        </xdr:cNvPr>
        <xdr:cNvCxnSpPr/>
      </xdr:nvCxnSpPr>
      <xdr:spPr>
        <a:xfrm flipV="1">
          <a:off x="12814300" y="14168845"/>
          <a:ext cx="8890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72770</xdr:rowOff>
    </xdr:from>
    <xdr:ext cx="405111" cy="259045"/>
    <xdr:sp macro="" textlink="">
      <xdr:nvSpPr>
        <xdr:cNvPr id="677" name="n_1aveValue【消防施設】&#10;有形固定資産減価償却率">
          <a:extLst>
            <a:ext uri="{FF2B5EF4-FFF2-40B4-BE49-F238E27FC236}">
              <a16:creationId xmlns:a16="http://schemas.microsoft.com/office/drawing/2014/main" id="{92D19570-6096-48E7-B4F6-F7A6F03EFBCE}"/>
            </a:ext>
          </a:extLst>
        </xdr:cNvPr>
        <xdr:cNvSpPr txBox="1"/>
      </xdr:nvSpPr>
      <xdr:spPr>
        <a:xfrm>
          <a:off x="15266044" y="1396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41746</xdr:rowOff>
    </xdr:from>
    <xdr:ext cx="405111" cy="259045"/>
    <xdr:sp macro="" textlink="">
      <xdr:nvSpPr>
        <xdr:cNvPr id="678" name="n_2aveValue【消防施設】&#10;有形固定資産減価償却率">
          <a:extLst>
            <a:ext uri="{FF2B5EF4-FFF2-40B4-BE49-F238E27FC236}">
              <a16:creationId xmlns:a16="http://schemas.microsoft.com/office/drawing/2014/main" id="{56797621-B57A-4169-9F7C-8D4099D7F0A2}"/>
            </a:ext>
          </a:extLst>
        </xdr:cNvPr>
        <xdr:cNvSpPr txBox="1"/>
      </xdr:nvSpPr>
      <xdr:spPr>
        <a:xfrm>
          <a:off x="14389744" y="1392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1650</xdr:rowOff>
    </xdr:from>
    <xdr:ext cx="405111" cy="259045"/>
    <xdr:sp macro="" textlink="">
      <xdr:nvSpPr>
        <xdr:cNvPr id="679" name="n_3aveValue【消防施設】&#10;有形固定資産減価償却率">
          <a:extLst>
            <a:ext uri="{FF2B5EF4-FFF2-40B4-BE49-F238E27FC236}">
              <a16:creationId xmlns:a16="http://schemas.microsoft.com/office/drawing/2014/main" id="{AB0469DF-9C12-4048-882C-AE2B36CBBFB2}"/>
            </a:ext>
          </a:extLst>
        </xdr:cNvPr>
        <xdr:cNvSpPr txBox="1"/>
      </xdr:nvSpPr>
      <xdr:spPr>
        <a:xfrm>
          <a:off x="13500744" y="1423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35214</xdr:rowOff>
    </xdr:from>
    <xdr:ext cx="405111" cy="259045"/>
    <xdr:sp macro="" textlink="">
      <xdr:nvSpPr>
        <xdr:cNvPr id="680" name="n_4aveValue【消防施設】&#10;有形固定資産減価償却率">
          <a:extLst>
            <a:ext uri="{FF2B5EF4-FFF2-40B4-BE49-F238E27FC236}">
              <a16:creationId xmlns:a16="http://schemas.microsoft.com/office/drawing/2014/main" id="{9DA13D6F-7F99-4BAC-8D81-CD1A8B2547A5}"/>
            </a:ext>
          </a:extLst>
        </xdr:cNvPr>
        <xdr:cNvSpPr txBox="1"/>
      </xdr:nvSpPr>
      <xdr:spPr>
        <a:xfrm>
          <a:off x="12611744" y="1392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26143</xdr:rowOff>
    </xdr:from>
    <xdr:ext cx="405111" cy="259045"/>
    <xdr:sp macro="" textlink="">
      <xdr:nvSpPr>
        <xdr:cNvPr id="681" name="n_1mainValue【消防施設】&#10;有形固定資産減価償却率">
          <a:extLst>
            <a:ext uri="{FF2B5EF4-FFF2-40B4-BE49-F238E27FC236}">
              <a16:creationId xmlns:a16="http://schemas.microsoft.com/office/drawing/2014/main" id="{17463F57-4482-484D-ADA8-B241DDEC4A98}"/>
            </a:ext>
          </a:extLst>
        </xdr:cNvPr>
        <xdr:cNvSpPr txBox="1"/>
      </xdr:nvSpPr>
      <xdr:spPr>
        <a:xfrm>
          <a:off x="152660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78395</xdr:rowOff>
    </xdr:from>
    <xdr:ext cx="405111" cy="259045"/>
    <xdr:sp macro="" textlink="">
      <xdr:nvSpPr>
        <xdr:cNvPr id="682" name="n_2mainValue【消防施設】&#10;有形固定資産減価償却率">
          <a:extLst>
            <a:ext uri="{FF2B5EF4-FFF2-40B4-BE49-F238E27FC236}">
              <a16:creationId xmlns:a16="http://schemas.microsoft.com/office/drawing/2014/main" id="{095C1286-F61A-484F-8E99-63FD164EE3E4}"/>
            </a:ext>
          </a:extLst>
        </xdr:cNvPr>
        <xdr:cNvSpPr txBox="1"/>
      </xdr:nvSpPr>
      <xdr:spPr>
        <a:xfrm>
          <a:off x="14389744" y="14308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5822</xdr:rowOff>
    </xdr:from>
    <xdr:ext cx="405111" cy="259045"/>
    <xdr:sp macro="" textlink="">
      <xdr:nvSpPr>
        <xdr:cNvPr id="683" name="n_3mainValue【消防施設】&#10;有形固定資産減価償却率">
          <a:extLst>
            <a:ext uri="{FF2B5EF4-FFF2-40B4-BE49-F238E27FC236}">
              <a16:creationId xmlns:a16="http://schemas.microsoft.com/office/drawing/2014/main" id="{1613CECF-C28D-4F69-8263-A6D5DCA4C7B9}"/>
            </a:ext>
          </a:extLst>
        </xdr:cNvPr>
        <xdr:cNvSpPr txBox="1"/>
      </xdr:nvSpPr>
      <xdr:spPr>
        <a:xfrm>
          <a:off x="13500744" y="1389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81659</xdr:rowOff>
    </xdr:from>
    <xdr:ext cx="405111" cy="259045"/>
    <xdr:sp macro="" textlink="">
      <xdr:nvSpPr>
        <xdr:cNvPr id="684" name="n_4mainValue【消防施設】&#10;有形固定資産減価償却率">
          <a:extLst>
            <a:ext uri="{FF2B5EF4-FFF2-40B4-BE49-F238E27FC236}">
              <a16:creationId xmlns:a16="http://schemas.microsoft.com/office/drawing/2014/main" id="{C60AB085-AA1D-46C8-8DB1-5A60136D6F25}"/>
            </a:ext>
          </a:extLst>
        </xdr:cNvPr>
        <xdr:cNvSpPr txBox="1"/>
      </xdr:nvSpPr>
      <xdr:spPr>
        <a:xfrm>
          <a:off x="12611744" y="1431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B6FFDFE5-79F0-4489-922C-5019812D73C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EFDE7750-DFA2-46A3-B3DD-F621B374E50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29B759A7-173D-44B2-9258-961F7F9C9DA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013D7929-35CD-4B0C-936E-6F134AE2523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6DB446BF-561D-4EEC-9E8F-1D492DBAF7B6}"/>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7CB54D22-9E39-480A-BD7A-4C0B47C2A14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7828FCA0-D965-4084-9F36-1F3E25A4D073}"/>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AC34E631-CF04-4FA7-BC7B-09A1635B647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E6D2255E-F835-46B0-B768-5710E7F154C9}"/>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BCFC7585-AD1D-46D6-AC4C-FD7AE7FD2CA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95" name="直線コネクタ 694">
          <a:extLst>
            <a:ext uri="{FF2B5EF4-FFF2-40B4-BE49-F238E27FC236}">
              <a16:creationId xmlns:a16="http://schemas.microsoft.com/office/drawing/2014/main" id="{791BB561-F725-4B66-8B2F-63183EB5810A}"/>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96" name="テキスト ボックス 695">
          <a:extLst>
            <a:ext uri="{FF2B5EF4-FFF2-40B4-BE49-F238E27FC236}">
              <a16:creationId xmlns:a16="http://schemas.microsoft.com/office/drawing/2014/main" id="{8E741822-20E3-44CA-BEA4-A7BB809F24B1}"/>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97" name="直線コネクタ 696">
          <a:extLst>
            <a:ext uri="{FF2B5EF4-FFF2-40B4-BE49-F238E27FC236}">
              <a16:creationId xmlns:a16="http://schemas.microsoft.com/office/drawing/2014/main" id="{7D7D5388-7C0C-4B7D-8555-D1442DE88296}"/>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98" name="テキスト ボックス 697">
          <a:extLst>
            <a:ext uri="{FF2B5EF4-FFF2-40B4-BE49-F238E27FC236}">
              <a16:creationId xmlns:a16="http://schemas.microsoft.com/office/drawing/2014/main" id="{4C8613AF-4DD0-4A36-AB83-C53BD73A0555}"/>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9" name="直線コネクタ 698">
          <a:extLst>
            <a:ext uri="{FF2B5EF4-FFF2-40B4-BE49-F238E27FC236}">
              <a16:creationId xmlns:a16="http://schemas.microsoft.com/office/drawing/2014/main" id="{BEA91965-BC8C-4BF9-8B4E-C2220A9B9C7B}"/>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00" name="テキスト ボックス 699">
          <a:extLst>
            <a:ext uri="{FF2B5EF4-FFF2-40B4-BE49-F238E27FC236}">
              <a16:creationId xmlns:a16="http://schemas.microsoft.com/office/drawing/2014/main" id="{F79AA110-67A4-4B5F-B499-C635166E3CC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01" name="直線コネクタ 700">
          <a:extLst>
            <a:ext uri="{FF2B5EF4-FFF2-40B4-BE49-F238E27FC236}">
              <a16:creationId xmlns:a16="http://schemas.microsoft.com/office/drawing/2014/main" id="{547CA8F4-8713-42DA-ADC2-ED596F8240D9}"/>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02" name="テキスト ボックス 701">
          <a:extLst>
            <a:ext uri="{FF2B5EF4-FFF2-40B4-BE49-F238E27FC236}">
              <a16:creationId xmlns:a16="http://schemas.microsoft.com/office/drawing/2014/main" id="{3A4E377C-B496-4B06-BF43-54D7C4B59372}"/>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03" name="直線コネクタ 702">
          <a:extLst>
            <a:ext uri="{FF2B5EF4-FFF2-40B4-BE49-F238E27FC236}">
              <a16:creationId xmlns:a16="http://schemas.microsoft.com/office/drawing/2014/main" id="{AC735581-C50C-44B5-90DB-A16A9BEFCB2C}"/>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04" name="テキスト ボックス 703">
          <a:extLst>
            <a:ext uri="{FF2B5EF4-FFF2-40B4-BE49-F238E27FC236}">
              <a16:creationId xmlns:a16="http://schemas.microsoft.com/office/drawing/2014/main" id="{95B6CF8B-5431-4315-94BC-0F68355063F5}"/>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05" name="直線コネクタ 704">
          <a:extLst>
            <a:ext uri="{FF2B5EF4-FFF2-40B4-BE49-F238E27FC236}">
              <a16:creationId xmlns:a16="http://schemas.microsoft.com/office/drawing/2014/main" id="{7CBCFBB9-A6D7-4312-8683-AF31A8C4D8F3}"/>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06" name="テキスト ボックス 705">
          <a:extLst>
            <a:ext uri="{FF2B5EF4-FFF2-40B4-BE49-F238E27FC236}">
              <a16:creationId xmlns:a16="http://schemas.microsoft.com/office/drawing/2014/main" id="{5F9DE82D-2FA8-405D-A332-D02AA633CED4}"/>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7" name="直線コネクタ 706">
          <a:extLst>
            <a:ext uri="{FF2B5EF4-FFF2-40B4-BE49-F238E27FC236}">
              <a16:creationId xmlns:a16="http://schemas.microsoft.com/office/drawing/2014/main" id="{DB000103-3830-458E-952C-D0F0514E486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8" name="テキスト ボックス 707">
          <a:extLst>
            <a:ext uri="{FF2B5EF4-FFF2-40B4-BE49-F238E27FC236}">
              <a16:creationId xmlns:a16="http://schemas.microsoft.com/office/drawing/2014/main" id="{97207931-92AA-4F0C-8A36-E1F59F619B3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9" name="【消防施設】&#10;一人当たり面積グラフ枠">
          <a:extLst>
            <a:ext uri="{FF2B5EF4-FFF2-40B4-BE49-F238E27FC236}">
              <a16:creationId xmlns:a16="http://schemas.microsoft.com/office/drawing/2014/main" id="{4CC79C11-10AD-4757-98B4-0D6BE212B428}"/>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69777</xdr:rowOff>
    </xdr:from>
    <xdr:to>
      <xdr:col>116</xdr:col>
      <xdr:colOff>62864</xdr:colOff>
      <xdr:row>86</xdr:row>
      <xdr:rowOff>166770</xdr:rowOff>
    </xdr:to>
    <xdr:cxnSp macro="">
      <xdr:nvCxnSpPr>
        <xdr:cNvPr id="710" name="直線コネクタ 709">
          <a:extLst>
            <a:ext uri="{FF2B5EF4-FFF2-40B4-BE49-F238E27FC236}">
              <a16:creationId xmlns:a16="http://schemas.microsoft.com/office/drawing/2014/main" id="{5FE17A2F-972B-4228-BFD0-8AB750A38763}"/>
            </a:ext>
          </a:extLst>
        </xdr:cNvPr>
        <xdr:cNvCxnSpPr/>
      </xdr:nvCxnSpPr>
      <xdr:spPr>
        <a:xfrm flipV="1">
          <a:off x="22160864" y="13442877"/>
          <a:ext cx="0" cy="146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170597</xdr:rowOff>
    </xdr:from>
    <xdr:ext cx="469744" cy="259045"/>
    <xdr:sp macro="" textlink="">
      <xdr:nvSpPr>
        <xdr:cNvPr id="711" name="【消防施設】&#10;一人当たり面積最小値テキスト">
          <a:extLst>
            <a:ext uri="{FF2B5EF4-FFF2-40B4-BE49-F238E27FC236}">
              <a16:creationId xmlns:a16="http://schemas.microsoft.com/office/drawing/2014/main" id="{21A3A305-D66E-4B73-9927-FE13A3047F1E}"/>
            </a:ext>
          </a:extLst>
        </xdr:cNvPr>
        <xdr:cNvSpPr txBox="1"/>
      </xdr:nvSpPr>
      <xdr:spPr>
        <a:xfrm>
          <a:off x="22199600" y="1491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166770</xdr:rowOff>
    </xdr:from>
    <xdr:to>
      <xdr:col>116</xdr:col>
      <xdr:colOff>152400</xdr:colOff>
      <xdr:row>86</xdr:row>
      <xdr:rowOff>166770</xdr:rowOff>
    </xdr:to>
    <xdr:cxnSp macro="">
      <xdr:nvCxnSpPr>
        <xdr:cNvPr id="712" name="直線コネクタ 711">
          <a:extLst>
            <a:ext uri="{FF2B5EF4-FFF2-40B4-BE49-F238E27FC236}">
              <a16:creationId xmlns:a16="http://schemas.microsoft.com/office/drawing/2014/main" id="{78E481DF-2DA5-4FF5-B0EF-AA9BD3F225EC}"/>
            </a:ext>
          </a:extLst>
        </xdr:cNvPr>
        <xdr:cNvCxnSpPr/>
      </xdr:nvCxnSpPr>
      <xdr:spPr>
        <a:xfrm>
          <a:off x="22072600" y="14911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16454</xdr:rowOff>
    </xdr:from>
    <xdr:ext cx="469744" cy="259045"/>
    <xdr:sp macro="" textlink="">
      <xdr:nvSpPr>
        <xdr:cNvPr id="713" name="【消防施設】&#10;一人当たり面積最大値テキスト">
          <a:extLst>
            <a:ext uri="{FF2B5EF4-FFF2-40B4-BE49-F238E27FC236}">
              <a16:creationId xmlns:a16="http://schemas.microsoft.com/office/drawing/2014/main" id="{41DA4B18-8EF5-48E8-A0B5-D99C3FEFD181}"/>
            </a:ext>
          </a:extLst>
        </xdr:cNvPr>
        <xdr:cNvSpPr txBox="1"/>
      </xdr:nvSpPr>
      <xdr:spPr>
        <a:xfrm>
          <a:off x="22199600" y="13218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69777</xdr:rowOff>
    </xdr:from>
    <xdr:to>
      <xdr:col>116</xdr:col>
      <xdr:colOff>152400</xdr:colOff>
      <xdr:row>78</xdr:row>
      <xdr:rowOff>69777</xdr:rowOff>
    </xdr:to>
    <xdr:cxnSp macro="">
      <xdr:nvCxnSpPr>
        <xdr:cNvPr id="714" name="直線コネクタ 713">
          <a:extLst>
            <a:ext uri="{FF2B5EF4-FFF2-40B4-BE49-F238E27FC236}">
              <a16:creationId xmlns:a16="http://schemas.microsoft.com/office/drawing/2014/main" id="{B6017293-DBA9-4582-84F1-B025EBDB4221}"/>
            </a:ext>
          </a:extLst>
        </xdr:cNvPr>
        <xdr:cNvCxnSpPr/>
      </xdr:nvCxnSpPr>
      <xdr:spPr>
        <a:xfrm>
          <a:off x="22072600" y="13442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7202</xdr:rowOff>
    </xdr:from>
    <xdr:ext cx="469744" cy="259045"/>
    <xdr:sp macro="" textlink="">
      <xdr:nvSpPr>
        <xdr:cNvPr id="715" name="【消防施設】&#10;一人当たり面積平均値テキスト">
          <a:extLst>
            <a:ext uri="{FF2B5EF4-FFF2-40B4-BE49-F238E27FC236}">
              <a16:creationId xmlns:a16="http://schemas.microsoft.com/office/drawing/2014/main" id="{B0438F97-E57D-44EA-A2E1-8E9933399095}"/>
            </a:ext>
          </a:extLst>
        </xdr:cNvPr>
        <xdr:cNvSpPr txBox="1"/>
      </xdr:nvSpPr>
      <xdr:spPr>
        <a:xfrm>
          <a:off x="22199600" y="14751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28775</xdr:rowOff>
    </xdr:from>
    <xdr:to>
      <xdr:col>116</xdr:col>
      <xdr:colOff>114300</xdr:colOff>
      <xdr:row>86</xdr:row>
      <xdr:rowOff>130375</xdr:rowOff>
    </xdr:to>
    <xdr:sp macro="" textlink="">
      <xdr:nvSpPr>
        <xdr:cNvPr id="716" name="フローチャート: 判断 715">
          <a:extLst>
            <a:ext uri="{FF2B5EF4-FFF2-40B4-BE49-F238E27FC236}">
              <a16:creationId xmlns:a16="http://schemas.microsoft.com/office/drawing/2014/main" id="{37349207-DD6D-43DF-9092-420A4C31217F}"/>
            </a:ext>
          </a:extLst>
        </xdr:cNvPr>
        <xdr:cNvSpPr/>
      </xdr:nvSpPr>
      <xdr:spPr>
        <a:xfrm>
          <a:off x="22110700" y="14773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10813</xdr:rowOff>
    </xdr:from>
    <xdr:to>
      <xdr:col>112</xdr:col>
      <xdr:colOff>38100</xdr:colOff>
      <xdr:row>86</xdr:row>
      <xdr:rowOff>112413</xdr:rowOff>
    </xdr:to>
    <xdr:sp macro="" textlink="">
      <xdr:nvSpPr>
        <xdr:cNvPr id="717" name="フローチャート: 判断 716">
          <a:extLst>
            <a:ext uri="{FF2B5EF4-FFF2-40B4-BE49-F238E27FC236}">
              <a16:creationId xmlns:a16="http://schemas.microsoft.com/office/drawing/2014/main" id="{C39570C2-C5E6-433D-A04F-E4270ECDD1A2}"/>
            </a:ext>
          </a:extLst>
        </xdr:cNvPr>
        <xdr:cNvSpPr/>
      </xdr:nvSpPr>
      <xdr:spPr>
        <a:xfrm>
          <a:off x="21272500" y="1475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20937</xdr:rowOff>
    </xdr:from>
    <xdr:to>
      <xdr:col>107</xdr:col>
      <xdr:colOff>101600</xdr:colOff>
      <xdr:row>86</xdr:row>
      <xdr:rowOff>122537</xdr:rowOff>
    </xdr:to>
    <xdr:sp macro="" textlink="">
      <xdr:nvSpPr>
        <xdr:cNvPr id="718" name="フローチャート: 判断 717">
          <a:extLst>
            <a:ext uri="{FF2B5EF4-FFF2-40B4-BE49-F238E27FC236}">
              <a16:creationId xmlns:a16="http://schemas.microsoft.com/office/drawing/2014/main" id="{A78A2A58-A4F6-4F4F-B371-4D31B59F2594}"/>
            </a:ext>
          </a:extLst>
        </xdr:cNvPr>
        <xdr:cNvSpPr/>
      </xdr:nvSpPr>
      <xdr:spPr>
        <a:xfrm>
          <a:off x="20383500" y="1476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23549</xdr:rowOff>
    </xdr:from>
    <xdr:to>
      <xdr:col>102</xdr:col>
      <xdr:colOff>165100</xdr:colOff>
      <xdr:row>86</xdr:row>
      <xdr:rowOff>125149</xdr:rowOff>
    </xdr:to>
    <xdr:sp macro="" textlink="">
      <xdr:nvSpPr>
        <xdr:cNvPr id="719" name="フローチャート: 判断 718">
          <a:extLst>
            <a:ext uri="{FF2B5EF4-FFF2-40B4-BE49-F238E27FC236}">
              <a16:creationId xmlns:a16="http://schemas.microsoft.com/office/drawing/2014/main" id="{BCBEA22F-9722-4D7E-8F7C-8E49617DD119}"/>
            </a:ext>
          </a:extLst>
        </xdr:cNvPr>
        <xdr:cNvSpPr/>
      </xdr:nvSpPr>
      <xdr:spPr>
        <a:xfrm>
          <a:off x="19494500" y="1476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151566</xdr:rowOff>
    </xdr:from>
    <xdr:to>
      <xdr:col>98</xdr:col>
      <xdr:colOff>38100</xdr:colOff>
      <xdr:row>86</xdr:row>
      <xdr:rowOff>81716</xdr:rowOff>
    </xdr:to>
    <xdr:sp macro="" textlink="">
      <xdr:nvSpPr>
        <xdr:cNvPr id="720" name="フローチャート: 判断 719">
          <a:extLst>
            <a:ext uri="{FF2B5EF4-FFF2-40B4-BE49-F238E27FC236}">
              <a16:creationId xmlns:a16="http://schemas.microsoft.com/office/drawing/2014/main" id="{56A8CD42-89C5-45E2-A197-153183899A39}"/>
            </a:ext>
          </a:extLst>
        </xdr:cNvPr>
        <xdr:cNvSpPr/>
      </xdr:nvSpPr>
      <xdr:spPr>
        <a:xfrm>
          <a:off x="18605500" y="14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479D2B4F-B3B6-4F08-94A3-B78605CFFD5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A6910AA7-A771-477B-876C-32A94190E02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FE87A8CF-14F1-4B41-85CB-11F731798D8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5A5416ED-C6AB-4C94-B709-23FA33E4E0C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5" name="テキスト ボックス 724">
          <a:extLst>
            <a:ext uri="{FF2B5EF4-FFF2-40B4-BE49-F238E27FC236}">
              <a16:creationId xmlns:a16="http://schemas.microsoft.com/office/drawing/2014/main" id="{4FC774EB-1296-47E4-B2B1-16D56AC2327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157770</xdr:rowOff>
    </xdr:from>
    <xdr:to>
      <xdr:col>116</xdr:col>
      <xdr:colOff>114300</xdr:colOff>
      <xdr:row>86</xdr:row>
      <xdr:rowOff>87920</xdr:rowOff>
    </xdr:to>
    <xdr:sp macro="" textlink="">
      <xdr:nvSpPr>
        <xdr:cNvPr id="726" name="楕円 725">
          <a:extLst>
            <a:ext uri="{FF2B5EF4-FFF2-40B4-BE49-F238E27FC236}">
              <a16:creationId xmlns:a16="http://schemas.microsoft.com/office/drawing/2014/main" id="{37915276-ED75-4208-BF0D-00F8C9FDBC4A}"/>
            </a:ext>
          </a:extLst>
        </xdr:cNvPr>
        <xdr:cNvSpPr/>
      </xdr:nvSpPr>
      <xdr:spPr>
        <a:xfrm>
          <a:off x="22110700" y="1473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9197</xdr:rowOff>
    </xdr:from>
    <xdr:ext cx="469744" cy="259045"/>
    <xdr:sp macro="" textlink="">
      <xdr:nvSpPr>
        <xdr:cNvPr id="727" name="【消防施設】&#10;一人当たり面積該当値テキスト">
          <a:extLst>
            <a:ext uri="{FF2B5EF4-FFF2-40B4-BE49-F238E27FC236}">
              <a16:creationId xmlns:a16="http://schemas.microsoft.com/office/drawing/2014/main" id="{51A6F00C-ED27-4C97-A974-FB57F32EB047}"/>
            </a:ext>
          </a:extLst>
        </xdr:cNvPr>
        <xdr:cNvSpPr txBox="1"/>
      </xdr:nvSpPr>
      <xdr:spPr>
        <a:xfrm>
          <a:off x="22199600" y="14582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162342</xdr:rowOff>
    </xdr:from>
    <xdr:to>
      <xdr:col>112</xdr:col>
      <xdr:colOff>38100</xdr:colOff>
      <xdr:row>86</xdr:row>
      <xdr:rowOff>92492</xdr:rowOff>
    </xdr:to>
    <xdr:sp macro="" textlink="">
      <xdr:nvSpPr>
        <xdr:cNvPr id="728" name="楕円 727">
          <a:extLst>
            <a:ext uri="{FF2B5EF4-FFF2-40B4-BE49-F238E27FC236}">
              <a16:creationId xmlns:a16="http://schemas.microsoft.com/office/drawing/2014/main" id="{CE968DAA-BF06-4DE9-9F0D-4A27970F3AFE}"/>
            </a:ext>
          </a:extLst>
        </xdr:cNvPr>
        <xdr:cNvSpPr/>
      </xdr:nvSpPr>
      <xdr:spPr>
        <a:xfrm>
          <a:off x="21272500" y="1473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37120</xdr:rowOff>
    </xdr:from>
    <xdr:to>
      <xdr:col>116</xdr:col>
      <xdr:colOff>63500</xdr:colOff>
      <xdr:row>86</xdr:row>
      <xdr:rowOff>41692</xdr:rowOff>
    </xdr:to>
    <xdr:cxnSp macro="">
      <xdr:nvCxnSpPr>
        <xdr:cNvPr id="729" name="直線コネクタ 728">
          <a:extLst>
            <a:ext uri="{FF2B5EF4-FFF2-40B4-BE49-F238E27FC236}">
              <a16:creationId xmlns:a16="http://schemas.microsoft.com/office/drawing/2014/main" id="{DE706FDE-37B1-4A73-BA64-EF9CBF5C199A}"/>
            </a:ext>
          </a:extLst>
        </xdr:cNvPr>
        <xdr:cNvCxnSpPr/>
      </xdr:nvCxnSpPr>
      <xdr:spPr>
        <a:xfrm flipV="1">
          <a:off x="21323300" y="1478182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168873</xdr:rowOff>
    </xdr:from>
    <xdr:to>
      <xdr:col>107</xdr:col>
      <xdr:colOff>101600</xdr:colOff>
      <xdr:row>86</xdr:row>
      <xdr:rowOff>99023</xdr:rowOff>
    </xdr:to>
    <xdr:sp macro="" textlink="">
      <xdr:nvSpPr>
        <xdr:cNvPr id="730" name="楕円 729">
          <a:extLst>
            <a:ext uri="{FF2B5EF4-FFF2-40B4-BE49-F238E27FC236}">
              <a16:creationId xmlns:a16="http://schemas.microsoft.com/office/drawing/2014/main" id="{5E45C61E-75D5-486E-B05B-3C0B328F09F1}"/>
            </a:ext>
          </a:extLst>
        </xdr:cNvPr>
        <xdr:cNvSpPr/>
      </xdr:nvSpPr>
      <xdr:spPr>
        <a:xfrm>
          <a:off x="20383500" y="1474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41692</xdr:rowOff>
    </xdr:from>
    <xdr:to>
      <xdr:col>111</xdr:col>
      <xdr:colOff>177800</xdr:colOff>
      <xdr:row>86</xdr:row>
      <xdr:rowOff>48223</xdr:rowOff>
    </xdr:to>
    <xdr:cxnSp macro="">
      <xdr:nvCxnSpPr>
        <xdr:cNvPr id="731" name="直線コネクタ 730">
          <a:extLst>
            <a:ext uri="{FF2B5EF4-FFF2-40B4-BE49-F238E27FC236}">
              <a16:creationId xmlns:a16="http://schemas.microsoft.com/office/drawing/2014/main" id="{08359B90-BE0F-404D-8256-A7BD6FD07328}"/>
            </a:ext>
          </a:extLst>
        </xdr:cNvPr>
        <xdr:cNvCxnSpPr/>
      </xdr:nvCxnSpPr>
      <xdr:spPr>
        <a:xfrm flipV="1">
          <a:off x="20434300" y="1478639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1343</xdr:rowOff>
    </xdr:from>
    <xdr:to>
      <xdr:col>102</xdr:col>
      <xdr:colOff>165100</xdr:colOff>
      <xdr:row>86</xdr:row>
      <xdr:rowOff>102943</xdr:rowOff>
    </xdr:to>
    <xdr:sp macro="" textlink="">
      <xdr:nvSpPr>
        <xdr:cNvPr id="732" name="楕円 731">
          <a:extLst>
            <a:ext uri="{FF2B5EF4-FFF2-40B4-BE49-F238E27FC236}">
              <a16:creationId xmlns:a16="http://schemas.microsoft.com/office/drawing/2014/main" id="{1BDA56B8-63FB-40C3-BA18-96F877A781C1}"/>
            </a:ext>
          </a:extLst>
        </xdr:cNvPr>
        <xdr:cNvSpPr/>
      </xdr:nvSpPr>
      <xdr:spPr>
        <a:xfrm>
          <a:off x="19494500" y="1474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48223</xdr:rowOff>
    </xdr:from>
    <xdr:to>
      <xdr:col>107</xdr:col>
      <xdr:colOff>50800</xdr:colOff>
      <xdr:row>86</xdr:row>
      <xdr:rowOff>52143</xdr:rowOff>
    </xdr:to>
    <xdr:cxnSp macro="">
      <xdr:nvCxnSpPr>
        <xdr:cNvPr id="733" name="直線コネクタ 732">
          <a:extLst>
            <a:ext uri="{FF2B5EF4-FFF2-40B4-BE49-F238E27FC236}">
              <a16:creationId xmlns:a16="http://schemas.microsoft.com/office/drawing/2014/main" id="{A3833DC9-CC6E-46B9-8BDB-55C61B31C357}"/>
            </a:ext>
          </a:extLst>
        </xdr:cNvPr>
        <xdr:cNvCxnSpPr/>
      </xdr:nvCxnSpPr>
      <xdr:spPr>
        <a:xfrm flipV="1">
          <a:off x="19545300" y="14792923"/>
          <a:ext cx="889000" cy="3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30407</xdr:rowOff>
    </xdr:from>
    <xdr:to>
      <xdr:col>98</xdr:col>
      <xdr:colOff>38100</xdr:colOff>
      <xdr:row>86</xdr:row>
      <xdr:rowOff>132007</xdr:rowOff>
    </xdr:to>
    <xdr:sp macro="" textlink="">
      <xdr:nvSpPr>
        <xdr:cNvPr id="734" name="楕円 733">
          <a:extLst>
            <a:ext uri="{FF2B5EF4-FFF2-40B4-BE49-F238E27FC236}">
              <a16:creationId xmlns:a16="http://schemas.microsoft.com/office/drawing/2014/main" id="{FB90765B-E3E7-4E9B-A102-FE7F633368B1}"/>
            </a:ext>
          </a:extLst>
        </xdr:cNvPr>
        <xdr:cNvSpPr/>
      </xdr:nvSpPr>
      <xdr:spPr>
        <a:xfrm>
          <a:off x="18605500" y="1477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52143</xdr:rowOff>
    </xdr:from>
    <xdr:to>
      <xdr:col>102</xdr:col>
      <xdr:colOff>114300</xdr:colOff>
      <xdr:row>86</xdr:row>
      <xdr:rowOff>81207</xdr:rowOff>
    </xdr:to>
    <xdr:cxnSp macro="">
      <xdr:nvCxnSpPr>
        <xdr:cNvPr id="735" name="直線コネクタ 734">
          <a:extLst>
            <a:ext uri="{FF2B5EF4-FFF2-40B4-BE49-F238E27FC236}">
              <a16:creationId xmlns:a16="http://schemas.microsoft.com/office/drawing/2014/main" id="{09AD1DDF-0F11-4F25-836B-8A53E1F728B0}"/>
            </a:ext>
          </a:extLst>
        </xdr:cNvPr>
        <xdr:cNvCxnSpPr/>
      </xdr:nvCxnSpPr>
      <xdr:spPr>
        <a:xfrm flipV="1">
          <a:off x="18656300" y="14796843"/>
          <a:ext cx="889000" cy="29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103540</xdr:rowOff>
    </xdr:from>
    <xdr:ext cx="469744" cy="259045"/>
    <xdr:sp macro="" textlink="">
      <xdr:nvSpPr>
        <xdr:cNvPr id="736" name="n_1aveValue【消防施設】&#10;一人当たり面積">
          <a:extLst>
            <a:ext uri="{FF2B5EF4-FFF2-40B4-BE49-F238E27FC236}">
              <a16:creationId xmlns:a16="http://schemas.microsoft.com/office/drawing/2014/main" id="{0762FC34-7B95-4AE0-8F66-E33FED3139A6}"/>
            </a:ext>
          </a:extLst>
        </xdr:cNvPr>
        <xdr:cNvSpPr txBox="1"/>
      </xdr:nvSpPr>
      <xdr:spPr>
        <a:xfrm>
          <a:off x="21075727" y="14848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113664</xdr:rowOff>
    </xdr:from>
    <xdr:ext cx="469744" cy="259045"/>
    <xdr:sp macro="" textlink="">
      <xdr:nvSpPr>
        <xdr:cNvPr id="737" name="n_2aveValue【消防施設】&#10;一人当たり面積">
          <a:extLst>
            <a:ext uri="{FF2B5EF4-FFF2-40B4-BE49-F238E27FC236}">
              <a16:creationId xmlns:a16="http://schemas.microsoft.com/office/drawing/2014/main" id="{B8F03646-C940-49E6-B934-B2FADB202C86}"/>
            </a:ext>
          </a:extLst>
        </xdr:cNvPr>
        <xdr:cNvSpPr txBox="1"/>
      </xdr:nvSpPr>
      <xdr:spPr>
        <a:xfrm>
          <a:off x="20199427" y="1485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116276</xdr:rowOff>
    </xdr:from>
    <xdr:ext cx="469744" cy="259045"/>
    <xdr:sp macro="" textlink="">
      <xdr:nvSpPr>
        <xdr:cNvPr id="738" name="n_3aveValue【消防施設】&#10;一人当たり面積">
          <a:extLst>
            <a:ext uri="{FF2B5EF4-FFF2-40B4-BE49-F238E27FC236}">
              <a16:creationId xmlns:a16="http://schemas.microsoft.com/office/drawing/2014/main" id="{7ADCC730-6FA7-4DBE-A07F-C1CF2652777E}"/>
            </a:ext>
          </a:extLst>
        </xdr:cNvPr>
        <xdr:cNvSpPr txBox="1"/>
      </xdr:nvSpPr>
      <xdr:spPr>
        <a:xfrm>
          <a:off x="19310427" y="14860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98243</xdr:rowOff>
    </xdr:from>
    <xdr:ext cx="469744" cy="259045"/>
    <xdr:sp macro="" textlink="">
      <xdr:nvSpPr>
        <xdr:cNvPr id="739" name="n_4aveValue【消防施設】&#10;一人当たり面積">
          <a:extLst>
            <a:ext uri="{FF2B5EF4-FFF2-40B4-BE49-F238E27FC236}">
              <a16:creationId xmlns:a16="http://schemas.microsoft.com/office/drawing/2014/main" id="{B26741BC-C999-4365-99E9-793A22665C92}"/>
            </a:ext>
          </a:extLst>
        </xdr:cNvPr>
        <xdr:cNvSpPr txBox="1"/>
      </xdr:nvSpPr>
      <xdr:spPr>
        <a:xfrm>
          <a:off x="18421427" y="14500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109019</xdr:rowOff>
    </xdr:from>
    <xdr:ext cx="469744" cy="259045"/>
    <xdr:sp macro="" textlink="">
      <xdr:nvSpPr>
        <xdr:cNvPr id="740" name="n_1mainValue【消防施設】&#10;一人当たり面積">
          <a:extLst>
            <a:ext uri="{FF2B5EF4-FFF2-40B4-BE49-F238E27FC236}">
              <a16:creationId xmlns:a16="http://schemas.microsoft.com/office/drawing/2014/main" id="{772A26FC-C023-45E7-99C5-E99C409E9FF7}"/>
            </a:ext>
          </a:extLst>
        </xdr:cNvPr>
        <xdr:cNvSpPr txBox="1"/>
      </xdr:nvSpPr>
      <xdr:spPr>
        <a:xfrm>
          <a:off x="21075727" y="14510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115550</xdr:rowOff>
    </xdr:from>
    <xdr:ext cx="469744" cy="259045"/>
    <xdr:sp macro="" textlink="">
      <xdr:nvSpPr>
        <xdr:cNvPr id="741" name="n_2mainValue【消防施設】&#10;一人当たり面積">
          <a:extLst>
            <a:ext uri="{FF2B5EF4-FFF2-40B4-BE49-F238E27FC236}">
              <a16:creationId xmlns:a16="http://schemas.microsoft.com/office/drawing/2014/main" id="{5CBDBE9E-257D-42E2-8746-ABDA9C956932}"/>
            </a:ext>
          </a:extLst>
        </xdr:cNvPr>
        <xdr:cNvSpPr txBox="1"/>
      </xdr:nvSpPr>
      <xdr:spPr>
        <a:xfrm>
          <a:off x="20199427" y="1451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119470</xdr:rowOff>
    </xdr:from>
    <xdr:ext cx="469744" cy="259045"/>
    <xdr:sp macro="" textlink="">
      <xdr:nvSpPr>
        <xdr:cNvPr id="742" name="n_3mainValue【消防施設】&#10;一人当たり面積">
          <a:extLst>
            <a:ext uri="{FF2B5EF4-FFF2-40B4-BE49-F238E27FC236}">
              <a16:creationId xmlns:a16="http://schemas.microsoft.com/office/drawing/2014/main" id="{5C0F0F39-3794-474F-ACF0-5009D3328AE2}"/>
            </a:ext>
          </a:extLst>
        </xdr:cNvPr>
        <xdr:cNvSpPr txBox="1"/>
      </xdr:nvSpPr>
      <xdr:spPr>
        <a:xfrm>
          <a:off x="19310427" y="14521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123134</xdr:rowOff>
    </xdr:from>
    <xdr:ext cx="469744" cy="259045"/>
    <xdr:sp macro="" textlink="">
      <xdr:nvSpPr>
        <xdr:cNvPr id="743" name="n_4mainValue【消防施設】&#10;一人当たり面積">
          <a:extLst>
            <a:ext uri="{FF2B5EF4-FFF2-40B4-BE49-F238E27FC236}">
              <a16:creationId xmlns:a16="http://schemas.microsoft.com/office/drawing/2014/main" id="{139D82D2-5AD4-4B56-9565-D30626065141}"/>
            </a:ext>
          </a:extLst>
        </xdr:cNvPr>
        <xdr:cNvSpPr txBox="1"/>
      </xdr:nvSpPr>
      <xdr:spPr>
        <a:xfrm>
          <a:off x="18421427" y="1486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4" name="正方形/長方形 743">
          <a:extLst>
            <a:ext uri="{FF2B5EF4-FFF2-40B4-BE49-F238E27FC236}">
              <a16:creationId xmlns:a16="http://schemas.microsoft.com/office/drawing/2014/main" id="{1D24CDEA-7D2D-4F42-8F83-47E79F8C9C6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5" name="正方形/長方形 744">
          <a:extLst>
            <a:ext uri="{FF2B5EF4-FFF2-40B4-BE49-F238E27FC236}">
              <a16:creationId xmlns:a16="http://schemas.microsoft.com/office/drawing/2014/main" id="{A3977F8F-25B2-4707-BF70-D1DAE9D090B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6" name="正方形/長方形 745">
          <a:extLst>
            <a:ext uri="{FF2B5EF4-FFF2-40B4-BE49-F238E27FC236}">
              <a16:creationId xmlns:a16="http://schemas.microsoft.com/office/drawing/2014/main" id="{B4163B24-0218-4C6D-9D9E-0ADF6C13286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7" name="正方形/長方形 746">
          <a:extLst>
            <a:ext uri="{FF2B5EF4-FFF2-40B4-BE49-F238E27FC236}">
              <a16:creationId xmlns:a16="http://schemas.microsoft.com/office/drawing/2014/main" id="{7309D041-AD68-4807-8C50-68759931CAC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8" name="正方形/長方形 747">
          <a:extLst>
            <a:ext uri="{FF2B5EF4-FFF2-40B4-BE49-F238E27FC236}">
              <a16:creationId xmlns:a16="http://schemas.microsoft.com/office/drawing/2014/main" id="{12D65D36-7ECC-46FE-B3BF-D68457A6C8FD}"/>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9" name="正方形/長方形 748">
          <a:extLst>
            <a:ext uri="{FF2B5EF4-FFF2-40B4-BE49-F238E27FC236}">
              <a16:creationId xmlns:a16="http://schemas.microsoft.com/office/drawing/2014/main" id="{194429F5-F51D-468E-A131-15214FEF5BA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0" name="正方形/長方形 749">
          <a:extLst>
            <a:ext uri="{FF2B5EF4-FFF2-40B4-BE49-F238E27FC236}">
              <a16:creationId xmlns:a16="http://schemas.microsoft.com/office/drawing/2014/main" id="{1D379BD0-F6E8-48E7-8FBA-237225AE789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1" name="正方形/長方形 750">
          <a:extLst>
            <a:ext uri="{FF2B5EF4-FFF2-40B4-BE49-F238E27FC236}">
              <a16:creationId xmlns:a16="http://schemas.microsoft.com/office/drawing/2014/main" id="{817DB96F-D16F-4C34-8385-F92BFCC8F09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2" name="テキスト ボックス 751">
          <a:extLst>
            <a:ext uri="{FF2B5EF4-FFF2-40B4-BE49-F238E27FC236}">
              <a16:creationId xmlns:a16="http://schemas.microsoft.com/office/drawing/2014/main" id="{0D08C5D4-6AAD-434D-BADA-15D016C9A63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3" name="直線コネクタ 752">
          <a:extLst>
            <a:ext uri="{FF2B5EF4-FFF2-40B4-BE49-F238E27FC236}">
              <a16:creationId xmlns:a16="http://schemas.microsoft.com/office/drawing/2014/main" id="{379BC915-CDB1-45C9-A888-AA58165BFB9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4" name="テキスト ボックス 753">
          <a:extLst>
            <a:ext uri="{FF2B5EF4-FFF2-40B4-BE49-F238E27FC236}">
              <a16:creationId xmlns:a16="http://schemas.microsoft.com/office/drawing/2014/main" id="{8D434C6F-5DB8-4D26-9CEC-01B3EFE9EBF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5" name="直線コネクタ 754">
          <a:extLst>
            <a:ext uri="{FF2B5EF4-FFF2-40B4-BE49-F238E27FC236}">
              <a16:creationId xmlns:a16="http://schemas.microsoft.com/office/drawing/2014/main" id="{E4252C0B-1BDA-457A-8262-BAA9C983366C}"/>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6" name="テキスト ボックス 755">
          <a:extLst>
            <a:ext uri="{FF2B5EF4-FFF2-40B4-BE49-F238E27FC236}">
              <a16:creationId xmlns:a16="http://schemas.microsoft.com/office/drawing/2014/main" id="{A1FECD5F-4086-4FCB-9EE9-73A4808E526E}"/>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7" name="直線コネクタ 756">
          <a:extLst>
            <a:ext uri="{FF2B5EF4-FFF2-40B4-BE49-F238E27FC236}">
              <a16:creationId xmlns:a16="http://schemas.microsoft.com/office/drawing/2014/main" id="{A94D7111-0D44-4AC1-B3EF-3BB5C3C621A5}"/>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8" name="テキスト ボックス 757">
          <a:extLst>
            <a:ext uri="{FF2B5EF4-FFF2-40B4-BE49-F238E27FC236}">
              <a16:creationId xmlns:a16="http://schemas.microsoft.com/office/drawing/2014/main" id="{8A91CBCA-4E24-419E-BC14-85EE68C877D2}"/>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9" name="直線コネクタ 758">
          <a:extLst>
            <a:ext uri="{FF2B5EF4-FFF2-40B4-BE49-F238E27FC236}">
              <a16:creationId xmlns:a16="http://schemas.microsoft.com/office/drawing/2014/main" id="{15C67A7B-8561-43E9-9F6E-E3F22EF89A88}"/>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60" name="テキスト ボックス 759">
          <a:extLst>
            <a:ext uri="{FF2B5EF4-FFF2-40B4-BE49-F238E27FC236}">
              <a16:creationId xmlns:a16="http://schemas.microsoft.com/office/drawing/2014/main" id="{EE6AE297-0338-4673-90D8-D323C65E82FA}"/>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61" name="直線コネクタ 760">
          <a:extLst>
            <a:ext uri="{FF2B5EF4-FFF2-40B4-BE49-F238E27FC236}">
              <a16:creationId xmlns:a16="http://schemas.microsoft.com/office/drawing/2014/main" id="{11150FCE-ACC1-4854-B4C3-1B6D6EFD739D}"/>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2" name="テキスト ボックス 761">
          <a:extLst>
            <a:ext uri="{FF2B5EF4-FFF2-40B4-BE49-F238E27FC236}">
              <a16:creationId xmlns:a16="http://schemas.microsoft.com/office/drawing/2014/main" id="{6804294A-FAD7-4F38-AA1E-B10CEE34C187}"/>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3" name="直線コネクタ 762">
          <a:extLst>
            <a:ext uri="{FF2B5EF4-FFF2-40B4-BE49-F238E27FC236}">
              <a16:creationId xmlns:a16="http://schemas.microsoft.com/office/drawing/2014/main" id="{CD73E52C-1EBE-4F10-BBC2-AB04F116DAED}"/>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4" name="テキスト ボックス 763">
          <a:extLst>
            <a:ext uri="{FF2B5EF4-FFF2-40B4-BE49-F238E27FC236}">
              <a16:creationId xmlns:a16="http://schemas.microsoft.com/office/drawing/2014/main" id="{89DF013A-401D-44F6-B3A7-5DDFD8033667}"/>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5" name="直線コネクタ 764">
          <a:extLst>
            <a:ext uri="{FF2B5EF4-FFF2-40B4-BE49-F238E27FC236}">
              <a16:creationId xmlns:a16="http://schemas.microsoft.com/office/drawing/2014/main" id="{C0D92FF8-BF7D-4130-854F-805E424B6976}"/>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6" name="テキスト ボックス 765">
          <a:extLst>
            <a:ext uri="{FF2B5EF4-FFF2-40B4-BE49-F238E27FC236}">
              <a16:creationId xmlns:a16="http://schemas.microsoft.com/office/drawing/2014/main" id="{A9AD036F-5EDC-4851-94DB-E6217F44531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7" name="直線コネクタ 766">
          <a:extLst>
            <a:ext uri="{FF2B5EF4-FFF2-40B4-BE49-F238E27FC236}">
              <a16:creationId xmlns:a16="http://schemas.microsoft.com/office/drawing/2014/main" id="{112EFDC9-85F7-49D6-A004-5DA33D27B1A5}"/>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8" name="【庁舎】&#10;有形固定資産減価償却率グラフ枠">
          <a:extLst>
            <a:ext uri="{FF2B5EF4-FFF2-40B4-BE49-F238E27FC236}">
              <a16:creationId xmlns:a16="http://schemas.microsoft.com/office/drawing/2014/main" id="{2B81C670-2B00-4269-A38A-412C7175C7E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15784</xdr:rowOff>
    </xdr:from>
    <xdr:to>
      <xdr:col>85</xdr:col>
      <xdr:colOff>126364</xdr:colOff>
      <xdr:row>109</xdr:row>
      <xdr:rowOff>35379</xdr:rowOff>
    </xdr:to>
    <xdr:cxnSp macro="">
      <xdr:nvCxnSpPr>
        <xdr:cNvPr id="769" name="直線コネクタ 768">
          <a:extLst>
            <a:ext uri="{FF2B5EF4-FFF2-40B4-BE49-F238E27FC236}">
              <a16:creationId xmlns:a16="http://schemas.microsoft.com/office/drawing/2014/main" id="{C8408EED-80FD-4BAF-848C-2CCD5AED5849}"/>
            </a:ext>
          </a:extLst>
        </xdr:cNvPr>
        <xdr:cNvCxnSpPr/>
      </xdr:nvCxnSpPr>
      <xdr:spPr>
        <a:xfrm flipV="1">
          <a:off x="16318864" y="17160784"/>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70" name="【庁舎】&#10;有形固定資産減価償却率最小値テキスト">
          <a:extLst>
            <a:ext uri="{FF2B5EF4-FFF2-40B4-BE49-F238E27FC236}">
              <a16:creationId xmlns:a16="http://schemas.microsoft.com/office/drawing/2014/main" id="{AAF968BD-C055-4F62-8B43-D8E54EC277E9}"/>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71" name="直線コネクタ 770">
          <a:extLst>
            <a:ext uri="{FF2B5EF4-FFF2-40B4-BE49-F238E27FC236}">
              <a16:creationId xmlns:a16="http://schemas.microsoft.com/office/drawing/2014/main" id="{EA5C6DC3-1E0B-47FB-B2DC-433FFDC988AD}"/>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133911</xdr:rowOff>
    </xdr:from>
    <xdr:ext cx="340478" cy="259045"/>
    <xdr:sp macro="" textlink="">
      <xdr:nvSpPr>
        <xdr:cNvPr id="772" name="【庁舎】&#10;有形固定資産減価償却率最大値テキスト">
          <a:extLst>
            <a:ext uri="{FF2B5EF4-FFF2-40B4-BE49-F238E27FC236}">
              <a16:creationId xmlns:a16="http://schemas.microsoft.com/office/drawing/2014/main" id="{1FED87CE-B7F0-4A9A-BF64-FA8BFB22BA6C}"/>
            </a:ext>
          </a:extLst>
        </xdr:cNvPr>
        <xdr:cNvSpPr txBox="1"/>
      </xdr:nvSpPr>
      <xdr:spPr>
        <a:xfrm>
          <a:off x="16357600" y="1693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15784</xdr:rowOff>
    </xdr:from>
    <xdr:to>
      <xdr:col>86</xdr:col>
      <xdr:colOff>25400</xdr:colOff>
      <xdr:row>100</xdr:row>
      <xdr:rowOff>15784</xdr:rowOff>
    </xdr:to>
    <xdr:cxnSp macro="">
      <xdr:nvCxnSpPr>
        <xdr:cNvPr id="773" name="直線コネクタ 772">
          <a:extLst>
            <a:ext uri="{FF2B5EF4-FFF2-40B4-BE49-F238E27FC236}">
              <a16:creationId xmlns:a16="http://schemas.microsoft.com/office/drawing/2014/main" id="{4EFB177B-94B2-462D-9688-35AB898615D6}"/>
            </a:ext>
          </a:extLst>
        </xdr:cNvPr>
        <xdr:cNvCxnSpPr/>
      </xdr:nvCxnSpPr>
      <xdr:spPr>
        <a:xfrm>
          <a:off x="16230600" y="17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129557</xdr:rowOff>
    </xdr:from>
    <xdr:ext cx="405111" cy="259045"/>
    <xdr:sp macro="" textlink="">
      <xdr:nvSpPr>
        <xdr:cNvPr id="774" name="【庁舎】&#10;有形固定資産減価償却率平均値テキスト">
          <a:extLst>
            <a:ext uri="{FF2B5EF4-FFF2-40B4-BE49-F238E27FC236}">
              <a16:creationId xmlns:a16="http://schemas.microsoft.com/office/drawing/2014/main" id="{3B836DA6-90DB-452D-B65E-D5EDD03356FC}"/>
            </a:ext>
          </a:extLst>
        </xdr:cNvPr>
        <xdr:cNvSpPr txBox="1"/>
      </xdr:nvSpPr>
      <xdr:spPr>
        <a:xfrm>
          <a:off x="16357600" y="1778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151130</xdr:rowOff>
    </xdr:from>
    <xdr:to>
      <xdr:col>85</xdr:col>
      <xdr:colOff>177800</xdr:colOff>
      <xdr:row>104</xdr:row>
      <xdr:rowOff>81280</xdr:rowOff>
    </xdr:to>
    <xdr:sp macro="" textlink="">
      <xdr:nvSpPr>
        <xdr:cNvPr id="775" name="フローチャート: 判断 774">
          <a:extLst>
            <a:ext uri="{FF2B5EF4-FFF2-40B4-BE49-F238E27FC236}">
              <a16:creationId xmlns:a16="http://schemas.microsoft.com/office/drawing/2014/main" id="{33EF1C8F-C0F7-42D4-AE26-44DBEF218A7A}"/>
            </a:ext>
          </a:extLst>
        </xdr:cNvPr>
        <xdr:cNvSpPr/>
      </xdr:nvSpPr>
      <xdr:spPr>
        <a:xfrm>
          <a:off x="162687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776" name="フローチャート: 判断 775">
          <a:extLst>
            <a:ext uri="{FF2B5EF4-FFF2-40B4-BE49-F238E27FC236}">
              <a16:creationId xmlns:a16="http://schemas.microsoft.com/office/drawing/2014/main" id="{9A3255AB-60BC-465B-9F4C-788B47E8C450}"/>
            </a:ext>
          </a:extLst>
        </xdr:cNvPr>
        <xdr:cNvSpPr/>
      </xdr:nvSpPr>
      <xdr:spPr>
        <a:xfrm>
          <a:off x="15430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5806</xdr:rowOff>
    </xdr:from>
    <xdr:to>
      <xdr:col>76</xdr:col>
      <xdr:colOff>165100</xdr:colOff>
      <xdr:row>104</xdr:row>
      <xdr:rowOff>107406</xdr:rowOff>
    </xdr:to>
    <xdr:sp macro="" textlink="">
      <xdr:nvSpPr>
        <xdr:cNvPr id="777" name="フローチャート: 判断 776">
          <a:extLst>
            <a:ext uri="{FF2B5EF4-FFF2-40B4-BE49-F238E27FC236}">
              <a16:creationId xmlns:a16="http://schemas.microsoft.com/office/drawing/2014/main" id="{CF72AA38-F537-4229-B64F-50B45014FA9F}"/>
            </a:ext>
          </a:extLst>
        </xdr:cNvPr>
        <xdr:cNvSpPr/>
      </xdr:nvSpPr>
      <xdr:spPr>
        <a:xfrm>
          <a:off x="14541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53158</xdr:rowOff>
    </xdr:from>
    <xdr:to>
      <xdr:col>72</xdr:col>
      <xdr:colOff>38100</xdr:colOff>
      <xdr:row>104</xdr:row>
      <xdr:rowOff>154758</xdr:rowOff>
    </xdr:to>
    <xdr:sp macro="" textlink="">
      <xdr:nvSpPr>
        <xdr:cNvPr id="778" name="フローチャート: 判断 777">
          <a:extLst>
            <a:ext uri="{FF2B5EF4-FFF2-40B4-BE49-F238E27FC236}">
              <a16:creationId xmlns:a16="http://schemas.microsoft.com/office/drawing/2014/main" id="{206E71CF-F263-4454-BCB3-14E76B26680C}"/>
            </a:ext>
          </a:extLst>
        </xdr:cNvPr>
        <xdr:cNvSpPr/>
      </xdr:nvSpPr>
      <xdr:spPr>
        <a:xfrm>
          <a:off x="13652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58057</xdr:rowOff>
    </xdr:from>
    <xdr:to>
      <xdr:col>67</xdr:col>
      <xdr:colOff>101600</xdr:colOff>
      <xdr:row>104</xdr:row>
      <xdr:rowOff>159657</xdr:rowOff>
    </xdr:to>
    <xdr:sp macro="" textlink="">
      <xdr:nvSpPr>
        <xdr:cNvPr id="779" name="フローチャート: 判断 778">
          <a:extLst>
            <a:ext uri="{FF2B5EF4-FFF2-40B4-BE49-F238E27FC236}">
              <a16:creationId xmlns:a16="http://schemas.microsoft.com/office/drawing/2014/main" id="{6CDF32D8-C34A-4339-B48E-DB014D9BEB85}"/>
            </a:ext>
          </a:extLst>
        </xdr:cNvPr>
        <xdr:cNvSpPr/>
      </xdr:nvSpPr>
      <xdr:spPr>
        <a:xfrm>
          <a:off x="12763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34DFA828-BCDC-44BF-B3E0-7540CC3A8D81}"/>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9C320CF0-AF71-4163-9F89-DE5388C5B5F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52C2FCB1-C18C-4E81-A6E0-D5FF7553E20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3" name="テキスト ボックス 782">
          <a:extLst>
            <a:ext uri="{FF2B5EF4-FFF2-40B4-BE49-F238E27FC236}">
              <a16:creationId xmlns:a16="http://schemas.microsoft.com/office/drawing/2014/main" id="{A038FA3A-E6B8-4150-A984-25D8F5648E5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4" name="テキスト ボックス 783">
          <a:extLst>
            <a:ext uri="{FF2B5EF4-FFF2-40B4-BE49-F238E27FC236}">
              <a16:creationId xmlns:a16="http://schemas.microsoft.com/office/drawing/2014/main" id="{0987BD50-FC5B-4D50-A0D4-34E4E251986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12337</xdr:rowOff>
    </xdr:from>
    <xdr:to>
      <xdr:col>85</xdr:col>
      <xdr:colOff>177800</xdr:colOff>
      <xdr:row>101</xdr:row>
      <xdr:rowOff>113937</xdr:rowOff>
    </xdr:to>
    <xdr:sp macro="" textlink="">
      <xdr:nvSpPr>
        <xdr:cNvPr id="785" name="楕円 784">
          <a:extLst>
            <a:ext uri="{FF2B5EF4-FFF2-40B4-BE49-F238E27FC236}">
              <a16:creationId xmlns:a16="http://schemas.microsoft.com/office/drawing/2014/main" id="{E30F0CE4-D03D-44F7-BAAE-29C846E2A555}"/>
            </a:ext>
          </a:extLst>
        </xdr:cNvPr>
        <xdr:cNvSpPr/>
      </xdr:nvSpPr>
      <xdr:spPr>
        <a:xfrm>
          <a:off x="16268700" y="1732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35214</xdr:rowOff>
    </xdr:from>
    <xdr:ext cx="405111" cy="259045"/>
    <xdr:sp macro="" textlink="">
      <xdr:nvSpPr>
        <xdr:cNvPr id="786" name="【庁舎】&#10;有形固定資産減価償却率該当値テキスト">
          <a:extLst>
            <a:ext uri="{FF2B5EF4-FFF2-40B4-BE49-F238E27FC236}">
              <a16:creationId xmlns:a16="http://schemas.microsoft.com/office/drawing/2014/main" id="{28B87434-1D75-4203-A56E-30A186769B08}"/>
            </a:ext>
          </a:extLst>
        </xdr:cNvPr>
        <xdr:cNvSpPr txBox="1"/>
      </xdr:nvSpPr>
      <xdr:spPr>
        <a:xfrm>
          <a:off x="16357600" y="17180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105411</xdr:rowOff>
    </xdr:from>
    <xdr:to>
      <xdr:col>81</xdr:col>
      <xdr:colOff>101600</xdr:colOff>
      <xdr:row>101</xdr:row>
      <xdr:rowOff>35561</xdr:rowOff>
    </xdr:to>
    <xdr:sp macro="" textlink="">
      <xdr:nvSpPr>
        <xdr:cNvPr id="787" name="楕円 786">
          <a:extLst>
            <a:ext uri="{FF2B5EF4-FFF2-40B4-BE49-F238E27FC236}">
              <a16:creationId xmlns:a16="http://schemas.microsoft.com/office/drawing/2014/main" id="{C792C8F9-15DD-437F-BFC3-0277408A1E3E}"/>
            </a:ext>
          </a:extLst>
        </xdr:cNvPr>
        <xdr:cNvSpPr/>
      </xdr:nvSpPr>
      <xdr:spPr>
        <a:xfrm>
          <a:off x="15430500" y="1725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156211</xdr:rowOff>
    </xdr:from>
    <xdr:to>
      <xdr:col>85</xdr:col>
      <xdr:colOff>127000</xdr:colOff>
      <xdr:row>101</xdr:row>
      <xdr:rowOff>63137</xdr:rowOff>
    </xdr:to>
    <xdr:cxnSp macro="">
      <xdr:nvCxnSpPr>
        <xdr:cNvPr id="788" name="直線コネクタ 787">
          <a:extLst>
            <a:ext uri="{FF2B5EF4-FFF2-40B4-BE49-F238E27FC236}">
              <a16:creationId xmlns:a16="http://schemas.microsoft.com/office/drawing/2014/main" id="{E5649CDF-D55B-4914-A6AA-8E214578AE76}"/>
            </a:ext>
          </a:extLst>
        </xdr:cNvPr>
        <xdr:cNvCxnSpPr/>
      </xdr:nvCxnSpPr>
      <xdr:spPr>
        <a:xfrm>
          <a:off x="15481300" y="17301211"/>
          <a:ext cx="838200" cy="7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30299</xdr:rowOff>
    </xdr:from>
    <xdr:to>
      <xdr:col>76</xdr:col>
      <xdr:colOff>165100</xdr:colOff>
      <xdr:row>100</xdr:row>
      <xdr:rowOff>131899</xdr:rowOff>
    </xdr:to>
    <xdr:sp macro="" textlink="">
      <xdr:nvSpPr>
        <xdr:cNvPr id="789" name="楕円 788">
          <a:extLst>
            <a:ext uri="{FF2B5EF4-FFF2-40B4-BE49-F238E27FC236}">
              <a16:creationId xmlns:a16="http://schemas.microsoft.com/office/drawing/2014/main" id="{BC3F2E01-FB4B-4A77-8D0C-EBAF7E952692}"/>
            </a:ext>
          </a:extLst>
        </xdr:cNvPr>
        <xdr:cNvSpPr/>
      </xdr:nvSpPr>
      <xdr:spPr>
        <a:xfrm>
          <a:off x="14541500" y="1717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81099</xdr:rowOff>
    </xdr:from>
    <xdr:to>
      <xdr:col>81</xdr:col>
      <xdr:colOff>50800</xdr:colOff>
      <xdr:row>100</xdr:row>
      <xdr:rowOff>156211</xdr:rowOff>
    </xdr:to>
    <xdr:cxnSp macro="">
      <xdr:nvCxnSpPr>
        <xdr:cNvPr id="790" name="直線コネクタ 789">
          <a:extLst>
            <a:ext uri="{FF2B5EF4-FFF2-40B4-BE49-F238E27FC236}">
              <a16:creationId xmlns:a16="http://schemas.microsoft.com/office/drawing/2014/main" id="{635966D8-1FB3-44F0-82E6-E7C7A6EF42F8}"/>
            </a:ext>
          </a:extLst>
        </xdr:cNvPr>
        <xdr:cNvCxnSpPr/>
      </xdr:nvCxnSpPr>
      <xdr:spPr>
        <a:xfrm>
          <a:off x="14592300" y="17226099"/>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51526</xdr:rowOff>
    </xdr:from>
    <xdr:to>
      <xdr:col>72</xdr:col>
      <xdr:colOff>38100</xdr:colOff>
      <xdr:row>100</xdr:row>
      <xdr:rowOff>153126</xdr:rowOff>
    </xdr:to>
    <xdr:sp macro="" textlink="">
      <xdr:nvSpPr>
        <xdr:cNvPr id="791" name="楕円 790">
          <a:extLst>
            <a:ext uri="{FF2B5EF4-FFF2-40B4-BE49-F238E27FC236}">
              <a16:creationId xmlns:a16="http://schemas.microsoft.com/office/drawing/2014/main" id="{9B5C7272-8F1F-4B83-9D09-77F4DD94B347}"/>
            </a:ext>
          </a:extLst>
        </xdr:cNvPr>
        <xdr:cNvSpPr/>
      </xdr:nvSpPr>
      <xdr:spPr>
        <a:xfrm>
          <a:off x="13652500" y="17196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81099</xdr:rowOff>
    </xdr:from>
    <xdr:to>
      <xdr:col>76</xdr:col>
      <xdr:colOff>114300</xdr:colOff>
      <xdr:row>100</xdr:row>
      <xdr:rowOff>102326</xdr:rowOff>
    </xdr:to>
    <xdr:cxnSp macro="">
      <xdr:nvCxnSpPr>
        <xdr:cNvPr id="792" name="直線コネクタ 791">
          <a:extLst>
            <a:ext uri="{FF2B5EF4-FFF2-40B4-BE49-F238E27FC236}">
              <a16:creationId xmlns:a16="http://schemas.microsoft.com/office/drawing/2014/main" id="{B0A4A743-B124-4E65-91F7-A7464494A074}"/>
            </a:ext>
          </a:extLst>
        </xdr:cNvPr>
        <xdr:cNvCxnSpPr/>
      </xdr:nvCxnSpPr>
      <xdr:spPr>
        <a:xfrm flipV="1">
          <a:off x="13703300" y="17226099"/>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35198</xdr:rowOff>
    </xdr:from>
    <xdr:to>
      <xdr:col>67</xdr:col>
      <xdr:colOff>101600</xdr:colOff>
      <xdr:row>107</xdr:row>
      <xdr:rowOff>136798</xdr:rowOff>
    </xdr:to>
    <xdr:sp macro="" textlink="">
      <xdr:nvSpPr>
        <xdr:cNvPr id="793" name="楕円 792">
          <a:extLst>
            <a:ext uri="{FF2B5EF4-FFF2-40B4-BE49-F238E27FC236}">
              <a16:creationId xmlns:a16="http://schemas.microsoft.com/office/drawing/2014/main" id="{C7F55E86-978B-4923-8D24-87ECBF973D32}"/>
            </a:ext>
          </a:extLst>
        </xdr:cNvPr>
        <xdr:cNvSpPr/>
      </xdr:nvSpPr>
      <xdr:spPr>
        <a:xfrm>
          <a:off x="12763500" y="1838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102326</xdr:rowOff>
    </xdr:from>
    <xdr:to>
      <xdr:col>71</xdr:col>
      <xdr:colOff>177800</xdr:colOff>
      <xdr:row>107</xdr:row>
      <xdr:rowOff>85998</xdr:rowOff>
    </xdr:to>
    <xdr:cxnSp macro="">
      <xdr:nvCxnSpPr>
        <xdr:cNvPr id="794" name="直線コネクタ 793">
          <a:extLst>
            <a:ext uri="{FF2B5EF4-FFF2-40B4-BE49-F238E27FC236}">
              <a16:creationId xmlns:a16="http://schemas.microsoft.com/office/drawing/2014/main" id="{C08289E4-8576-47C6-9053-CB707D5C4999}"/>
            </a:ext>
          </a:extLst>
        </xdr:cNvPr>
        <xdr:cNvCxnSpPr/>
      </xdr:nvCxnSpPr>
      <xdr:spPr>
        <a:xfrm flipV="1">
          <a:off x="12814300" y="17247326"/>
          <a:ext cx="889000" cy="118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113228</xdr:rowOff>
    </xdr:from>
    <xdr:ext cx="405111" cy="259045"/>
    <xdr:sp macro="" textlink="">
      <xdr:nvSpPr>
        <xdr:cNvPr id="795" name="n_1aveValue【庁舎】&#10;有形固定資産減価償却率">
          <a:extLst>
            <a:ext uri="{FF2B5EF4-FFF2-40B4-BE49-F238E27FC236}">
              <a16:creationId xmlns:a16="http://schemas.microsoft.com/office/drawing/2014/main" id="{4EAF404B-F433-454E-B2BE-55E55A453086}"/>
            </a:ext>
          </a:extLst>
        </xdr:cNvPr>
        <xdr:cNvSpPr txBox="1"/>
      </xdr:nvSpPr>
      <xdr:spPr>
        <a:xfrm>
          <a:off x="1526604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98533</xdr:rowOff>
    </xdr:from>
    <xdr:ext cx="405111" cy="259045"/>
    <xdr:sp macro="" textlink="">
      <xdr:nvSpPr>
        <xdr:cNvPr id="796" name="n_2aveValue【庁舎】&#10;有形固定資産減価償却率">
          <a:extLst>
            <a:ext uri="{FF2B5EF4-FFF2-40B4-BE49-F238E27FC236}">
              <a16:creationId xmlns:a16="http://schemas.microsoft.com/office/drawing/2014/main" id="{A3CDFE9F-C52A-42E3-AA65-953616C3759F}"/>
            </a:ext>
          </a:extLst>
        </xdr:cNvPr>
        <xdr:cNvSpPr txBox="1"/>
      </xdr:nvSpPr>
      <xdr:spPr>
        <a:xfrm>
          <a:off x="143897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145885</xdr:rowOff>
    </xdr:from>
    <xdr:ext cx="405111" cy="259045"/>
    <xdr:sp macro="" textlink="">
      <xdr:nvSpPr>
        <xdr:cNvPr id="797" name="n_3aveValue【庁舎】&#10;有形固定資産減価償却率">
          <a:extLst>
            <a:ext uri="{FF2B5EF4-FFF2-40B4-BE49-F238E27FC236}">
              <a16:creationId xmlns:a16="http://schemas.microsoft.com/office/drawing/2014/main" id="{66647FAA-4D93-4A1E-8DE2-DC555A523640}"/>
            </a:ext>
          </a:extLst>
        </xdr:cNvPr>
        <xdr:cNvSpPr txBox="1"/>
      </xdr:nvSpPr>
      <xdr:spPr>
        <a:xfrm>
          <a:off x="13500744" y="1797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4734</xdr:rowOff>
    </xdr:from>
    <xdr:ext cx="405111" cy="259045"/>
    <xdr:sp macro="" textlink="">
      <xdr:nvSpPr>
        <xdr:cNvPr id="798" name="n_4aveValue【庁舎】&#10;有形固定資産減価償却率">
          <a:extLst>
            <a:ext uri="{FF2B5EF4-FFF2-40B4-BE49-F238E27FC236}">
              <a16:creationId xmlns:a16="http://schemas.microsoft.com/office/drawing/2014/main" id="{D54AB22D-D4BC-4B09-AC27-8F8563D9D83F}"/>
            </a:ext>
          </a:extLst>
        </xdr:cNvPr>
        <xdr:cNvSpPr txBox="1"/>
      </xdr:nvSpPr>
      <xdr:spPr>
        <a:xfrm>
          <a:off x="12611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52088</xdr:rowOff>
    </xdr:from>
    <xdr:ext cx="405111" cy="259045"/>
    <xdr:sp macro="" textlink="">
      <xdr:nvSpPr>
        <xdr:cNvPr id="799" name="n_1mainValue【庁舎】&#10;有形固定資産減価償却率">
          <a:extLst>
            <a:ext uri="{FF2B5EF4-FFF2-40B4-BE49-F238E27FC236}">
              <a16:creationId xmlns:a16="http://schemas.microsoft.com/office/drawing/2014/main" id="{4006B59C-D152-4CD2-BF4D-0A9D6469F8CB}"/>
            </a:ext>
          </a:extLst>
        </xdr:cNvPr>
        <xdr:cNvSpPr txBox="1"/>
      </xdr:nvSpPr>
      <xdr:spPr>
        <a:xfrm>
          <a:off x="15266044" y="1702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98</xdr:row>
      <xdr:rowOff>148426</xdr:rowOff>
    </xdr:from>
    <xdr:ext cx="340478" cy="259045"/>
    <xdr:sp macro="" textlink="">
      <xdr:nvSpPr>
        <xdr:cNvPr id="800" name="n_2mainValue【庁舎】&#10;有形固定資産減価償却率">
          <a:extLst>
            <a:ext uri="{FF2B5EF4-FFF2-40B4-BE49-F238E27FC236}">
              <a16:creationId xmlns:a16="http://schemas.microsoft.com/office/drawing/2014/main" id="{9DC4CEFC-9E17-4766-BDB1-583460334D8D}"/>
            </a:ext>
          </a:extLst>
        </xdr:cNvPr>
        <xdr:cNvSpPr txBox="1"/>
      </xdr:nvSpPr>
      <xdr:spPr>
        <a:xfrm>
          <a:off x="14422061" y="16950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98</xdr:row>
      <xdr:rowOff>169653</xdr:rowOff>
    </xdr:from>
    <xdr:ext cx="340478" cy="259045"/>
    <xdr:sp macro="" textlink="">
      <xdr:nvSpPr>
        <xdr:cNvPr id="801" name="n_3mainValue【庁舎】&#10;有形固定資産減価償却率">
          <a:extLst>
            <a:ext uri="{FF2B5EF4-FFF2-40B4-BE49-F238E27FC236}">
              <a16:creationId xmlns:a16="http://schemas.microsoft.com/office/drawing/2014/main" id="{E0E46050-1C7E-4DD6-A28B-E04FFE229134}"/>
            </a:ext>
          </a:extLst>
        </xdr:cNvPr>
        <xdr:cNvSpPr txBox="1"/>
      </xdr:nvSpPr>
      <xdr:spPr>
        <a:xfrm>
          <a:off x="13533061" y="169717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127925</xdr:rowOff>
    </xdr:from>
    <xdr:ext cx="405111" cy="259045"/>
    <xdr:sp macro="" textlink="">
      <xdr:nvSpPr>
        <xdr:cNvPr id="802" name="n_4mainValue【庁舎】&#10;有形固定資産減価償却率">
          <a:extLst>
            <a:ext uri="{FF2B5EF4-FFF2-40B4-BE49-F238E27FC236}">
              <a16:creationId xmlns:a16="http://schemas.microsoft.com/office/drawing/2014/main" id="{0D1B4559-A14B-4B26-AC98-FD41DE94DDCF}"/>
            </a:ext>
          </a:extLst>
        </xdr:cNvPr>
        <xdr:cNvSpPr txBox="1"/>
      </xdr:nvSpPr>
      <xdr:spPr>
        <a:xfrm>
          <a:off x="12611744" y="18473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3" name="正方形/長方形 802">
          <a:extLst>
            <a:ext uri="{FF2B5EF4-FFF2-40B4-BE49-F238E27FC236}">
              <a16:creationId xmlns:a16="http://schemas.microsoft.com/office/drawing/2014/main" id="{7CA0EF4D-DB94-4F0B-B304-6FF991F364A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4" name="正方形/長方形 803">
          <a:extLst>
            <a:ext uri="{FF2B5EF4-FFF2-40B4-BE49-F238E27FC236}">
              <a16:creationId xmlns:a16="http://schemas.microsoft.com/office/drawing/2014/main" id="{F7FDCB90-38B1-4BF8-BD1D-600748B23D0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5" name="正方形/長方形 804">
          <a:extLst>
            <a:ext uri="{FF2B5EF4-FFF2-40B4-BE49-F238E27FC236}">
              <a16:creationId xmlns:a16="http://schemas.microsoft.com/office/drawing/2014/main" id="{9DE7E365-0710-4CD1-B03C-FFF6A877B02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6" name="正方形/長方形 805">
          <a:extLst>
            <a:ext uri="{FF2B5EF4-FFF2-40B4-BE49-F238E27FC236}">
              <a16:creationId xmlns:a16="http://schemas.microsoft.com/office/drawing/2014/main" id="{ED23E801-5585-4632-882E-F29199EFCAE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7" name="正方形/長方形 806">
          <a:extLst>
            <a:ext uri="{FF2B5EF4-FFF2-40B4-BE49-F238E27FC236}">
              <a16:creationId xmlns:a16="http://schemas.microsoft.com/office/drawing/2014/main" id="{682071B6-5F2D-475C-B7EB-4734039ECA5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8" name="正方形/長方形 807">
          <a:extLst>
            <a:ext uri="{FF2B5EF4-FFF2-40B4-BE49-F238E27FC236}">
              <a16:creationId xmlns:a16="http://schemas.microsoft.com/office/drawing/2014/main" id="{306DF09D-94E8-4BD7-8D47-A24D3C38F66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9" name="正方形/長方形 808">
          <a:extLst>
            <a:ext uri="{FF2B5EF4-FFF2-40B4-BE49-F238E27FC236}">
              <a16:creationId xmlns:a16="http://schemas.microsoft.com/office/drawing/2014/main" id="{043413F9-3821-402C-B850-15F7B2E289B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10" name="正方形/長方形 809">
          <a:extLst>
            <a:ext uri="{FF2B5EF4-FFF2-40B4-BE49-F238E27FC236}">
              <a16:creationId xmlns:a16="http://schemas.microsoft.com/office/drawing/2014/main" id="{62AFB08A-64D5-40D4-BA56-D9B33B2952B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1" name="テキスト ボックス 810">
          <a:extLst>
            <a:ext uri="{FF2B5EF4-FFF2-40B4-BE49-F238E27FC236}">
              <a16:creationId xmlns:a16="http://schemas.microsoft.com/office/drawing/2014/main" id="{42E908DD-CFA2-41FD-BAF2-EEF0B17740E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2" name="直線コネクタ 811">
          <a:extLst>
            <a:ext uri="{FF2B5EF4-FFF2-40B4-BE49-F238E27FC236}">
              <a16:creationId xmlns:a16="http://schemas.microsoft.com/office/drawing/2014/main" id="{998DC08E-CA1F-4A62-854A-671244553EA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3" name="直線コネクタ 812">
          <a:extLst>
            <a:ext uri="{FF2B5EF4-FFF2-40B4-BE49-F238E27FC236}">
              <a16:creationId xmlns:a16="http://schemas.microsoft.com/office/drawing/2014/main" id="{245F63E8-F127-45ED-9300-096FCE64A1C2}"/>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4" name="テキスト ボックス 813">
          <a:extLst>
            <a:ext uri="{FF2B5EF4-FFF2-40B4-BE49-F238E27FC236}">
              <a16:creationId xmlns:a16="http://schemas.microsoft.com/office/drawing/2014/main" id="{69B15FDF-5049-434D-A96D-905CFC7BE39C}"/>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5" name="直線コネクタ 814">
          <a:extLst>
            <a:ext uri="{FF2B5EF4-FFF2-40B4-BE49-F238E27FC236}">
              <a16:creationId xmlns:a16="http://schemas.microsoft.com/office/drawing/2014/main" id="{8F375E8D-F94F-4055-9C05-446DCB8BF885}"/>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6" name="テキスト ボックス 815">
          <a:extLst>
            <a:ext uri="{FF2B5EF4-FFF2-40B4-BE49-F238E27FC236}">
              <a16:creationId xmlns:a16="http://schemas.microsoft.com/office/drawing/2014/main" id="{A2FD1D7A-E865-4084-BC40-A87630274EA7}"/>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7" name="直線コネクタ 816">
          <a:extLst>
            <a:ext uri="{FF2B5EF4-FFF2-40B4-BE49-F238E27FC236}">
              <a16:creationId xmlns:a16="http://schemas.microsoft.com/office/drawing/2014/main" id="{6580DA15-D723-40C9-9488-771E0534933D}"/>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8" name="テキスト ボックス 817">
          <a:extLst>
            <a:ext uri="{FF2B5EF4-FFF2-40B4-BE49-F238E27FC236}">
              <a16:creationId xmlns:a16="http://schemas.microsoft.com/office/drawing/2014/main" id="{7DD3B439-FD22-4491-9297-57D245C6212E}"/>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9" name="直線コネクタ 818">
          <a:extLst>
            <a:ext uri="{FF2B5EF4-FFF2-40B4-BE49-F238E27FC236}">
              <a16:creationId xmlns:a16="http://schemas.microsoft.com/office/drawing/2014/main" id="{430F3A7D-0295-41D5-9315-C9EB0E0C1E71}"/>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20" name="テキスト ボックス 819">
          <a:extLst>
            <a:ext uri="{FF2B5EF4-FFF2-40B4-BE49-F238E27FC236}">
              <a16:creationId xmlns:a16="http://schemas.microsoft.com/office/drawing/2014/main" id="{F202ABAA-78C7-4B31-808A-DD56786EE868}"/>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21" name="直線コネクタ 820">
          <a:extLst>
            <a:ext uri="{FF2B5EF4-FFF2-40B4-BE49-F238E27FC236}">
              <a16:creationId xmlns:a16="http://schemas.microsoft.com/office/drawing/2014/main" id="{5280A030-BDC2-4837-875A-324249A89F4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822" name="テキスト ボックス 821">
          <a:extLst>
            <a:ext uri="{FF2B5EF4-FFF2-40B4-BE49-F238E27FC236}">
              <a16:creationId xmlns:a16="http://schemas.microsoft.com/office/drawing/2014/main" id="{677BA266-522D-4104-BE95-E5EC2B2209BD}"/>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3" name="直線コネクタ 822">
          <a:extLst>
            <a:ext uri="{FF2B5EF4-FFF2-40B4-BE49-F238E27FC236}">
              <a16:creationId xmlns:a16="http://schemas.microsoft.com/office/drawing/2014/main" id="{910C4ABE-4DA9-408B-987E-DCB63C842A53}"/>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24" name="テキスト ボックス 823">
          <a:extLst>
            <a:ext uri="{FF2B5EF4-FFF2-40B4-BE49-F238E27FC236}">
              <a16:creationId xmlns:a16="http://schemas.microsoft.com/office/drawing/2014/main" id="{A7633A71-F241-4631-AD91-ABF3EDB59235}"/>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5" name="【庁舎】&#10;一人当たり面積グラフ枠">
          <a:extLst>
            <a:ext uri="{FF2B5EF4-FFF2-40B4-BE49-F238E27FC236}">
              <a16:creationId xmlns:a16="http://schemas.microsoft.com/office/drawing/2014/main" id="{F5C1DF5E-1FAF-4009-A914-9AEC30BFA91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127000</xdr:rowOff>
    </xdr:from>
    <xdr:to>
      <xdr:col>116</xdr:col>
      <xdr:colOff>62864</xdr:colOff>
      <xdr:row>108</xdr:row>
      <xdr:rowOff>126112</xdr:rowOff>
    </xdr:to>
    <xdr:cxnSp macro="">
      <xdr:nvCxnSpPr>
        <xdr:cNvPr id="826" name="直線コネクタ 825">
          <a:extLst>
            <a:ext uri="{FF2B5EF4-FFF2-40B4-BE49-F238E27FC236}">
              <a16:creationId xmlns:a16="http://schemas.microsoft.com/office/drawing/2014/main" id="{BA51E754-7E47-4915-9262-D63FD9F43333}"/>
            </a:ext>
          </a:extLst>
        </xdr:cNvPr>
        <xdr:cNvCxnSpPr/>
      </xdr:nvCxnSpPr>
      <xdr:spPr>
        <a:xfrm flipV="1">
          <a:off x="22160864" y="17272000"/>
          <a:ext cx="0" cy="1370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129939</xdr:rowOff>
    </xdr:from>
    <xdr:ext cx="469744" cy="259045"/>
    <xdr:sp macro="" textlink="">
      <xdr:nvSpPr>
        <xdr:cNvPr id="827" name="【庁舎】&#10;一人当たり面積最小値テキスト">
          <a:extLst>
            <a:ext uri="{FF2B5EF4-FFF2-40B4-BE49-F238E27FC236}">
              <a16:creationId xmlns:a16="http://schemas.microsoft.com/office/drawing/2014/main" id="{77615976-8423-4458-8E2C-69002D1D6306}"/>
            </a:ext>
          </a:extLst>
        </xdr:cNvPr>
        <xdr:cNvSpPr txBox="1"/>
      </xdr:nvSpPr>
      <xdr:spPr>
        <a:xfrm>
          <a:off x="22199600" y="18646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126112</xdr:rowOff>
    </xdr:from>
    <xdr:to>
      <xdr:col>116</xdr:col>
      <xdr:colOff>152400</xdr:colOff>
      <xdr:row>108</xdr:row>
      <xdr:rowOff>126112</xdr:rowOff>
    </xdr:to>
    <xdr:cxnSp macro="">
      <xdr:nvCxnSpPr>
        <xdr:cNvPr id="828" name="直線コネクタ 827">
          <a:extLst>
            <a:ext uri="{FF2B5EF4-FFF2-40B4-BE49-F238E27FC236}">
              <a16:creationId xmlns:a16="http://schemas.microsoft.com/office/drawing/2014/main" id="{BD8065E3-47C5-4A0D-8D3A-650B1899A6B4}"/>
            </a:ext>
          </a:extLst>
        </xdr:cNvPr>
        <xdr:cNvCxnSpPr/>
      </xdr:nvCxnSpPr>
      <xdr:spPr>
        <a:xfrm>
          <a:off x="22072600" y="18642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73677</xdr:rowOff>
    </xdr:from>
    <xdr:ext cx="534377" cy="259045"/>
    <xdr:sp macro="" textlink="">
      <xdr:nvSpPr>
        <xdr:cNvPr id="829" name="【庁舎】&#10;一人当たり面積最大値テキスト">
          <a:extLst>
            <a:ext uri="{FF2B5EF4-FFF2-40B4-BE49-F238E27FC236}">
              <a16:creationId xmlns:a16="http://schemas.microsoft.com/office/drawing/2014/main" id="{438A5FC1-331C-4B60-AEB4-6FC133CADD03}"/>
            </a:ext>
          </a:extLst>
        </xdr:cNvPr>
        <xdr:cNvSpPr txBox="1"/>
      </xdr:nvSpPr>
      <xdr:spPr>
        <a:xfrm>
          <a:off x="22199600" y="1704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127000</xdr:rowOff>
    </xdr:from>
    <xdr:to>
      <xdr:col>116</xdr:col>
      <xdr:colOff>152400</xdr:colOff>
      <xdr:row>100</xdr:row>
      <xdr:rowOff>127000</xdr:rowOff>
    </xdr:to>
    <xdr:cxnSp macro="">
      <xdr:nvCxnSpPr>
        <xdr:cNvPr id="830" name="直線コネクタ 829">
          <a:extLst>
            <a:ext uri="{FF2B5EF4-FFF2-40B4-BE49-F238E27FC236}">
              <a16:creationId xmlns:a16="http://schemas.microsoft.com/office/drawing/2014/main" id="{9109924E-F738-4ED5-9C51-807BE8F3F5D8}"/>
            </a:ext>
          </a:extLst>
        </xdr:cNvPr>
        <xdr:cNvCxnSpPr/>
      </xdr:nvCxnSpPr>
      <xdr:spPr>
        <a:xfrm>
          <a:off x="22072600" y="1727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120287</xdr:rowOff>
    </xdr:from>
    <xdr:ext cx="469744" cy="259045"/>
    <xdr:sp macro="" textlink="">
      <xdr:nvSpPr>
        <xdr:cNvPr id="831" name="【庁舎】&#10;一人当たり面積平均値テキスト">
          <a:extLst>
            <a:ext uri="{FF2B5EF4-FFF2-40B4-BE49-F238E27FC236}">
              <a16:creationId xmlns:a16="http://schemas.microsoft.com/office/drawing/2014/main" id="{EEF4EB79-D4A2-4DB0-8BF3-F72A8E270499}"/>
            </a:ext>
          </a:extLst>
        </xdr:cNvPr>
        <xdr:cNvSpPr txBox="1"/>
      </xdr:nvSpPr>
      <xdr:spPr>
        <a:xfrm>
          <a:off x="22199600" y="184654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141860</xdr:rowOff>
    </xdr:from>
    <xdr:to>
      <xdr:col>116</xdr:col>
      <xdr:colOff>114300</xdr:colOff>
      <xdr:row>108</xdr:row>
      <xdr:rowOff>72010</xdr:rowOff>
    </xdr:to>
    <xdr:sp macro="" textlink="">
      <xdr:nvSpPr>
        <xdr:cNvPr id="832" name="フローチャート: 判断 831">
          <a:extLst>
            <a:ext uri="{FF2B5EF4-FFF2-40B4-BE49-F238E27FC236}">
              <a16:creationId xmlns:a16="http://schemas.microsoft.com/office/drawing/2014/main" id="{CCE90948-8C64-4852-A715-4BA9B3275ED3}"/>
            </a:ext>
          </a:extLst>
        </xdr:cNvPr>
        <xdr:cNvSpPr/>
      </xdr:nvSpPr>
      <xdr:spPr>
        <a:xfrm>
          <a:off x="22110700" y="1848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137161</xdr:rowOff>
    </xdr:from>
    <xdr:to>
      <xdr:col>112</xdr:col>
      <xdr:colOff>38100</xdr:colOff>
      <xdr:row>108</xdr:row>
      <xdr:rowOff>67311</xdr:rowOff>
    </xdr:to>
    <xdr:sp macro="" textlink="">
      <xdr:nvSpPr>
        <xdr:cNvPr id="833" name="フローチャート: 判断 832">
          <a:extLst>
            <a:ext uri="{FF2B5EF4-FFF2-40B4-BE49-F238E27FC236}">
              <a16:creationId xmlns:a16="http://schemas.microsoft.com/office/drawing/2014/main" id="{2A675862-EF35-4334-8A38-9C6DE60ECB38}"/>
            </a:ext>
          </a:extLst>
        </xdr:cNvPr>
        <xdr:cNvSpPr/>
      </xdr:nvSpPr>
      <xdr:spPr>
        <a:xfrm>
          <a:off x="21272500" y="1848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144145</xdr:rowOff>
    </xdr:from>
    <xdr:to>
      <xdr:col>107</xdr:col>
      <xdr:colOff>101600</xdr:colOff>
      <xdr:row>108</xdr:row>
      <xdr:rowOff>74295</xdr:rowOff>
    </xdr:to>
    <xdr:sp macro="" textlink="">
      <xdr:nvSpPr>
        <xdr:cNvPr id="834" name="フローチャート: 判断 833">
          <a:extLst>
            <a:ext uri="{FF2B5EF4-FFF2-40B4-BE49-F238E27FC236}">
              <a16:creationId xmlns:a16="http://schemas.microsoft.com/office/drawing/2014/main" id="{BBC82AB4-850A-4693-AF12-D57FA24F1F42}"/>
            </a:ext>
          </a:extLst>
        </xdr:cNvPr>
        <xdr:cNvSpPr/>
      </xdr:nvSpPr>
      <xdr:spPr>
        <a:xfrm>
          <a:off x="20383500" y="1848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150749</xdr:rowOff>
    </xdr:from>
    <xdr:to>
      <xdr:col>102</xdr:col>
      <xdr:colOff>165100</xdr:colOff>
      <xdr:row>108</xdr:row>
      <xdr:rowOff>80899</xdr:rowOff>
    </xdr:to>
    <xdr:sp macro="" textlink="">
      <xdr:nvSpPr>
        <xdr:cNvPr id="835" name="フローチャート: 判断 834">
          <a:extLst>
            <a:ext uri="{FF2B5EF4-FFF2-40B4-BE49-F238E27FC236}">
              <a16:creationId xmlns:a16="http://schemas.microsoft.com/office/drawing/2014/main" id="{B12F15E5-D3CF-4565-8824-54FA85E95DF7}"/>
            </a:ext>
          </a:extLst>
        </xdr:cNvPr>
        <xdr:cNvSpPr/>
      </xdr:nvSpPr>
      <xdr:spPr>
        <a:xfrm>
          <a:off x="19494500" y="18495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151892</xdr:rowOff>
    </xdr:from>
    <xdr:to>
      <xdr:col>98</xdr:col>
      <xdr:colOff>38100</xdr:colOff>
      <xdr:row>108</xdr:row>
      <xdr:rowOff>82042</xdr:rowOff>
    </xdr:to>
    <xdr:sp macro="" textlink="">
      <xdr:nvSpPr>
        <xdr:cNvPr id="836" name="フローチャート: 判断 835">
          <a:extLst>
            <a:ext uri="{FF2B5EF4-FFF2-40B4-BE49-F238E27FC236}">
              <a16:creationId xmlns:a16="http://schemas.microsoft.com/office/drawing/2014/main" id="{DFBA5190-8579-43B5-B8D6-7986AABE3CAB}"/>
            </a:ext>
          </a:extLst>
        </xdr:cNvPr>
        <xdr:cNvSpPr/>
      </xdr:nvSpPr>
      <xdr:spPr>
        <a:xfrm>
          <a:off x="18605500" y="18497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8991E152-A866-4DE5-8565-17F26974779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9E0882B4-2BDF-4416-8879-8ECA460287F3}"/>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54FD7E07-EEF8-4EE3-AF91-6F199086836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04652289-2F25-4A15-B9F7-0F4DE4EA08D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1" name="テキスト ボックス 840">
          <a:extLst>
            <a:ext uri="{FF2B5EF4-FFF2-40B4-BE49-F238E27FC236}">
              <a16:creationId xmlns:a16="http://schemas.microsoft.com/office/drawing/2014/main" id="{09D6F458-0F14-4B01-B64D-5EC8C8F8C7E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66929</xdr:rowOff>
    </xdr:from>
    <xdr:to>
      <xdr:col>116</xdr:col>
      <xdr:colOff>114300</xdr:colOff>
      <xdr:row>107</xdr:row>
      <xdr:rowOff>168529</xdr:rowOff>
    </xdr:to>
    <xdr:sp macro="" textlink="">
      <xdr:nvSpPr>
        <xdr:cNvPr id="842" name="楕円 841">
          <a:extLst>
            <a:ext uri="{FF2B5EF4-FFF2-40B4-BE49-F238E27FC236}">
              <a16:creationId xmlns:a16="http://schemas.microsoft.com/office/drawing/2014/main" id="{3B30F946-B0AE-448D-BE17-92BE11A6E2A4}"/>
            </a:ext>
          </a:extLst>
        </xdr:cNvPr>
        <xdr:cNvSpPr/>
      </xdr:nvSpPr>
      <xdr:spPr>
        <a:xfrm>
          <a:off x="22110700" y="1841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89806</xdr:rowOff>
    </xdr:from>
    <xdr:ext cx="469744" cy="259045"/>
    <xdr:sp macro="" textlink="">
      <xdr:nvSpPr>
        <xdr:cNvPr id="843" name="【庁舎】&#10;一人当たり面積該当値テキスト">
          <a:extLst>
            <a:ext uri="{FF2B5EF4-FFF2-40B4-BE49-F238E27FC236}">
              <a16:creationId xmlns:a16="http://schemas.microsoft.com/office/drawing/2014/main" id="{A8DC34E8-41BA-45D4-A59E-6022F4318D84}"/>
            </a:ext>
          </a:extLst>
        </xdr:cNvPr>
        <xdr:cNvSpPr txBox="1"/>
      </xdr:nvSpPr>
      <xdr:spPr>
        <a:xfrm>
          <a:off x="22199600" y="1826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74040</xdr:rowOff>
    </xdr:from>
    <xdr:to>
      <xdr:col>112</xdr:col>
      <xdr:colOff>38100</xdr:colOff>
      <xdr:row>108</xdr:row>
      <xdr:rowOff>4190</xdr:rowOff>
    </xdr:to>
    <xdr:sp macro="" textlink="">
      <xdr:nvSpPr>
        <xdr:cNvPr id="844" name="楕円 843">
          <a:extLst>
            <a:ext uri="{FF2B5EF4-FFF2-40B4-BE49-F238E27FC236}">
              <a16:creationId xmlns:a16="http://schemas.microsoft.com/office/drawing/2014/main" id="{7E75BCDD-C5B1-4026-9923-C809F60D152A}"/>
            </a:ext>
          </a:extLst>
        </xdr:cNvPr>
        <xdr:cNvSpPr/>
      </xdr:nvSpPr>
      <xdr:spPr>
        <a:xfrm>
          <a:off x="21272500" y="184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117729</xdr:rowOff>
    </xdr:from>
    <xdr:to>
      <xdr:col>116</xdr:col>
      <xdr:colOff>63500</xdr:colOff>
      <xdr:row>107</xdr:row>
      <xdr:rowOff>124840</xdr:rowOff>
    </xdr:to>
    <xdr:cxnSp macro="">
      <xdr:nvCxnSpPr>
        <xdr:cNvPr id="845" name="直線コネクタ 844">
          <a:extLst>
            <a:ext uri="{FF2B5EF4-FFF2-40B4-BE49-F238E27FC236}">
              <a16:creationId xmlns:a16="http://schemas.microsoft.com/office/drawing/2014/main" id="{6D6F7B28-E343-46A4-ADBF-166C5AAD95C9}"/>
            </a:ext>
          </a:extLst>
        </xdr:cNvPr>
        <xdr:cNvCxnSpPr/>
      </xdr:nvCxnSpPr>
      <xdr:spPr>
        <a:xfrm flipV="1">
          <a:off x="21323300" y="18462879"/>
          <a:ext cx="838200" cy="7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84201</xdr:rowOff>
    </xdr:from>
    <xdr:to>
      <xdr:col>107</xdr:col>
      <xdr:colOff>101600</xdr:colOff>
      <xdr:row>108</xdr:row>
      <xdr:rowOff>14351</xdr:rowOff>
    </xdr:to>
    <xdr:sp macro="" textlink="">
      <xdr:nvSpPr>
        <xdr:cNvPr id="846" name="楕円 845">
          <a:extLst>
            <a:ext uri="{FF2B5EF4-FFF2-40B4-BE49-F238E27FC236}">
              <a16:creationId xmlns:a16="http://schemas.microsoft.com/office/drawing/2014/main" id="{1CE114FA-C20C-441F-9670-153740C45A2A}"/>
            </a:ext>
          </a:extLst>
        </xdr:cNvPr>
        <xdr:cNvSpPr/>
      </xdr:nvSpPr>
      <xdr:spPr>
        <a:xfrm>
          <a:off x="20383500" y="18429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124840</xdr:rowOff>
    </xdr:from>
    <xdr:to>
      <xdr:col>111</xdr:col>
      <xdr:colOff>177800</xdr:colOff>
      <xdr:row>107</xdr:row>
      <xdr:rowOff>135001</xdr:rowOff>
    </xdr:to>
    <xdr:cxnSp macro="">
      <xdr:nvCxnSpPr>
        <xdr:cNvPr id="847" name="直線コネクタ 846">
          <a:extLst>
            <a:ext uri="{FF2B5EF4-FFF2-40B4-BE49-F238E27FC236}">
              <a16:creationId xmlns:a16="http://schemas.microsoft.com/office/drawing/2014/main" id="{30C3A277-F1C2-4BEE-ADF6-03DBCFFEB213}"/>
            </a:ext>
          </a:extLst>
        </xdr:cNvPr>
        <xdr:cNvCxnSpPr/>
      </xdr:nvCxnSpPr>
      <xdr:spPr>
        <a:xfrm flipV="1">
          <a:off x="20434300" y="18469990"/>
          <a:ext cx="889000" cy="10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93345</xdr:rowOff>
    </xdr:from>
    <xdr:to>
      <xdr:col>102</xdr:col>
      <xdr:colOff>165100</xdr:colOff>
      <xdr:row>108</xdr:row>
      <xdr:rowOff>23495</xdr:rowOff>
    </xdr:to>
    <xdr:sp macro="" textlink="">
      <xdr:nvSpPr>
        <xdr:cNvPr id="848" name="楕円 847">
          <a:extLst>
            <a:ext uri="{FF2B5EF4-FFF2-40B4-BE49-F238E27FC236}">
              <a16:creationId xmlns:a16="http://schemas.microsoft.com/office/drawing/2014/main" id="{714D2653-946B-4588-841C-EEA727FA2A54}"/>
            </a:ext>
          </a:extLst>
        </xdr:cNvPr>
        <xdr:cNvSpPr/>
      </xdr:nvSpPr>
      <xdr:spPr>
        <a:xfrm>
          <a:off x="19494500" y="18438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135001</xdr:rowOff>
    </xdr:from>
    <xdr:to>
      <xdr:col>107</xdr:col>
      <xdr:colOff>50800</xdr:colOff>
      <xdr:row>107</xdr:row>
      <xdr:rowOff>144145</xdr:rowOff>
    </xdr:to>
    <xdr:cxnSp macro="">
      <xdr:nvCxnSpPr>
        <xdr:cNvPr id="849" name="直線コネクタ 848">
          <a:extLst>
            <a:ext uri="{FF2B5EF4-FFF2-40B4-BE49-F238E27FC236}">
              <a16:creationId xmlns:a16="http://schemas.microsoft.com/office/drawing/2014/main" id="{E3C99C56-54A8-4F8E-86DE-C734F4067789}"/>
            </a:ext>
          </a:extLst>
        </xdr:cNvPr>
        <xdr:cNvCxnSpPr/>
      </xdr:nvCxnSpPr>
      <xdr:spPr>
        <a:xfrm flipV="1">
          <a:off x="19545300" y="18480151"/>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45086</xdr:rowOff>
    </xdr:from>
    <xdr:to>
      <xdr:col>98</xdr:col>
      <xdr:colOff>38100</xdr:colOff>
      <xdr:row>108</xdr:row>
      <xdr:rowOff>146686</xdr:rowOff>
    </xdr:to>
    <xdr:sp macro="" textlink="">
      <xdr:nvSpPr>
        <xdr:cNvPr id="850" name="楕円 849">
          <a:extLst>
            <a:ext uri="{FF2B5EF4-FFF2-40B4-BE49-F238E27FC236}">
              <a16:creationId xmlns:a16="http://schemas.microsoft.com/office/drawing/2014/main" id="{3661A826-29D4-409E-A183-5DD30DA4AA88}"/>
            </a:ext>
          </a:extLst>
        </xdr:cNvPr>
        <xdr:cNvSpPr/>
      </xdr:nvSpPr>
      <xdr:spPr>
        <a:xfrm>
          <a:off x="18605500" y="1856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144145</xdr:rowOff>
    </xdr:from>
    <xdr:to>
      <xdr:col>102</xdr:col>
      <xdr:colOff>114300</xdr:colOff>
      <xdr:row>108</xdr:row>
      <xdr:rowOff>95886</xdr:rowOff>
    </xdr:to>
    <xdr:cxnSp macro="">
      <xdr:nvCxnSpPr>
        <xdr:cNvPr id="851" name="直線コネクタ 850">
          <a:extLst>
            <a:ext uri="{FF2B5EF4-FFF2-40B4-BE49-F238E27FC236}">
              <a16:creationId xmlns:a16="http://schemas.microsoft.com/office/drawing/2014/main" id="{06BDA686-B4AB-400C-A8F7-01E809B34929}"/>
            </a:ext>
          </a:extLst>
        </xdr:cNvPr>
        <xdr:cNvCxnSpPr/>
      </xdr:nvCxnSpPr>
      <xdr:spPr>
        <a:xfrm flipV="1">
          <a:off x="18656300" y="18489295"/>
          <a:ext cx="889000" cy="123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58438</xdr:rowOff>
    </xdr:from>
    <xdr:ext cx="469744" cy="259045"/>
    <xdr:sp macro="" textlink="">
      <xdr:nvSpPr>
        <xdr:cNvPr id="852" name="n_1aveValue【庁舎】&#10;一人当たり面積">
          <a:extLst>
            <a:ext uri="{FF2B5EF4-FFF2-40B4-BE49-F238E27FC236}">
              <a16:creationId xmlns:a16="http://schemas.microsoft.com/office/drawing/2014/main" id="{0C88213C-EB87-45EF-9C72-BB35E69F1C21}"/>
            </a:ext>
          </a:extLst>
        </xdr:cNvPr>
        <xdr:cNvSpPr txBox="1"/>
      </xdr:nvSpPr>
      <xdr:spPr>
        <a:xfrm>
          <a:off x="21075727" y="18575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65422</xdr:rowOff>
    </xdr:from>
    <xdr:ext cx="469744" cy="259045"/>
    <xdr:sp macro="" textlink="">
      <xdr:nvSpPr>
        <xdr:cNvPr id="853" name="n_2aveValue【庁舎】&#10;一人当たり面積">
          <a:extLst>
            <a:ext uri="{FF2B5EF4-FFF2-40B4-BE49-F238E27FC236}">
              <a16:creationId xmlns:a16="http://schemas.microsoft.com/office/drawing/2014/main" id="{342D3EFD-6BE5-403C-B75A-5C32149B2597}"/>
            </a:ext>
          </a:extLst>
        </xdr:cNvPr>
        <xdr:cNvSpPr txBox="1"/>
      </xdr:nvSpPr>
      <xdr:spPr>
        <a:xfrm>
          <a:off x="20199427" y="1858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72026</xdr:rowOff>
    </xdr:from>
    <xdr:ext cx="469744" cy="259045"/>
    <xdr:sp macro="" textlink="">
      <xdr:nvSpPr>
        <xdr:cNvPr id="854" name="n_3aveValue【庁舎】&#10;一人当たり面積">
          <a:extLst>
            <a:ext uri="{FF2B5EF4-FFF2-40B4-BE49-F238E27FC236}">
              <a16:creationId xmlns:a16="http://schemas.microsoft.com/office/drawing/2014/main" id="{D18C7515-528A-4482-B7C7-36D34432669E}"/>
            </a:ext>
          </a:extLst>
        </xdr:cNvPr>
        <xdr:cNvSpPr txBox="1"/>
      </xdr:nvSpPr>
      <xdr:spPr>
        <a:xfrm>
          <a:off x="19310427" y="18588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98569</xdr:rowOff>
    </xdr:from>
    <xdr:ext cx="469744" cy="259045"/>
    <xdr:sp macro="" textlink="">
      <xdr:nvSpPr>
        <xdr:cNvPr id="855" name="n_4aveValue【庁舎】&#10;一人当たり面積">
          <a:extLst>
            <a:ext uri="{FF2B5EF4-FFF2-40B4-BE49-F238E27FC236}">
              <a16:creationId xmlns:a16="http://schemas.microsoft.com/office/drawing/2014/main" id="{575424CB-B41F-4247-92E7-8924BFFB1986}"/>
            </a:ext>
          </a:extLst>
        </xdr:cNvPr>
        <xdr:cNvSpPr txBox="1"/>
      </xdr:nvSpPr>
      <xdr:spPr>
        <a:xfrm>
          <a:off x="18421427" y="18272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20717</xdr:rowOff>
    </xdr:from>
    <xdr:ext cx="469744" cy="259045"/>
    <xdr:sp macro="" textlink="">
      <xdr:nvSpPr>
        <xdr:cNvPr id="856" name="n_1mainValue【庁舎】&#10;一人当たり面積">
          <a:extLst>
            <a:ext uri="{FF2B5EF4-FFF2-40B4-BE49-F238E27FC236}">
              <a16:creationId xmlns:a16="http://schemas.microsoft.com/office/drawing/2014/main" id="{6514A2AA-9A9C-4991-98A7-02E3C3351BF3}"/>
            </a:ext>
          </a:extLst>
        </xdr:cNvPr>
        <xdr:cNvSpPr txBox="1"/>
      </xdr:nvSpPr>
      <xdr:spPr>
        <a:xfrm>
          <a:off x="21075727" y="18194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30878</xdr:rowOff>
    </xdr:from>
    <xdr:ext cx="469744" cy="259045"/>
    <xdr:sp macro="" textlink="">
      <xdr:nvSpPr>
        <xdr:cNvPr id="857" name="n_2mainValue【庁舎】&#10;一人当たり面積">
          <a:extLst>
            <a:ext uri="{FF2B5EF4-FFF2-40B4-BE49-F238E27FC236}">
              <a16:creationId xmlns:a16="http://schemas.microsoft.com/office/drawing/2014/main" id="{77BF0E6D-BFC6-4577-8078-D4B30B659DD3}"/>
            </a:ext>
          </a:extLst>
        </xdr:cNvPr>
        <xdr:cNvSpPr txBox="1"/>
      </xdr:nvSpPr>
      <xdr:spPr>
        <a:xfrm>
          <a:off x="20199427" y="1820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40022</xdr:rowOff>
    </xdr:from>
    <xdr:ext cx="469744" cy="259045"/>
    <xdr:sp macro="" textlink="">
      <xdr:nvSpPr>
        <xdr:cNvPr id="858" name="n_3mainValue【庁舎】&#10;一人当たり面積">
          <a:extLst>
            <a:ext uri="{FF2B5EF4-FFF2-40B4-BE49-F238E27FC236}">
              <a16:creationId xmlns:a16="http://schemas.microsoft.com/office/drawing/2014/main" id="{2FDEC5FA-C878-4D6B-9ECB-7B3D9C4D8445}"/>
            </a:ext>
          </a:extLst>
        </xdr:cNvPr>
        <xdr:cNvSpPr txBox="1"/>
      </xdr:nvSpPr>
      <xdr:spPr>
        <a:xfrm>
          <a:off x="19310427" y="18213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137813</xdr:rowOff>
    </xdr:from>
    <xdr:ext cx="469744" cy="259045"/>
    <xdr:sp macro="" textlink="">
      <xdr:nvSpPr>
        <xdr:cNvPr id="859" name="n_4mainValue【庁舎】&#10;一人当たり面積">
          <a:extLst>
            <a:ext uri="{FF2B5EF4-FFF2-40B4-BE49-F238E27FC236}">
              <a16:creationId xmlns:a16="http://schemas.microsoft.com/office/drawing/2014/main" id="{6E580FBE-EF0A-4591-99F7-31ECB6899719}"/>
            </a:ext>
          </a:extLst>
        </xdr:cNvPr>
        <xdr:cNvSpPr txBox="1"/>
      </xdr:nvSpPr>
      <xdr:spPr>
        <a:xfrm>
          <a:off x="18421427" y="18654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0" name="正方形/長方形 859">
          <a:extLst>
            <a:ext uri="{FF2B5EF4-FFF2-40B4-BE49-F238E27FC236}">
              <a16:creationId xmlns:a16="http://schemas.microsoft.com/office/drawing/2014/main" id="{52617F86-D8D6-426E-848E-B0F0750FF4E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1" name="正方形/長方形 860">
          <a:extLst>
            <a:ext uri="{FF2B5EF4-FFF2-40B4-BE49-F238E27FC236}">
              <a16:creationId xmlns:a16="http://schemas.microsoft.com/office/drawing/2014/main" id="{D8C9058C-BE45-4177-8337-162A16763E0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2" name="テキスト ボックス 861">
          <a:extLst>
            <a:ext uri="{FF2B5EF4-FFF2-40B4-BE49-F238E27FC236}">
              <a16:creationId xmlns:a16="http://schemas.microsoft.com/office/drawing/2014/main" id="{F04AD591-C968-487D-BE1E-9EAC45954E6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図書館、市民会館については、建設時期が比較的新しいこともあり、低い数値となっている。庁舎については、令和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年度に新庁舎建設工事が終了したため、大きく減少した。</a:t>
          </a:r>
        </a:p>
        <a:p>
          <a:r>
            <a:rPr kumimoji="1" lang="ja-JP" altLang="en-US" sz="1300">
              <a:latin typeface="ＭＳ Ｐゴシック" panose="020B0600070205080204" pitchFamily="50" charset="-128"/>
              <a:ea typeface="ＭＳ Ｐゴシック" panose="020B0600070205080204" pitchFamily="50" charset="-128"/>
            </a:rPr>
            <a:t>体育館・プール、一般廃棄物処理施設、保健センター・保健所については、いずれも高い数値となっており、建設時期が古い資産が多く、更新・建替えや長寿命化といった対策を検討する時期を迎えていることが分かる。</a:t>
          </a:r>
        </a:p>
        <a:p>
          <a:r>
            <a:rPr kumimoji="1" lang="ja-JP" altLang="en-US" sz="1300">
              <a:latin typeface="ＭＳ Ｐゴシック" panose="020B0600070205080204" pitchFamily="50" charset="-128"/>
              <a:ea typeface="ＭＳ Ｐゴシック" panose="020B0600070205080204" pitchFamily="50" charset="-128"/>
            </a:rPr>
            <a:t>公共施設等総合管理計画に基づき、適正管理に努めていく。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山口県上関町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2,190
2,186
34.69
3,739,573
3,557,054
176,470
1,996,721
3,496,738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財政力指数は低い数値が続いている。人口の減少や、全国平均を上回る高齢化率（令和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日現在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58.6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％）に加え、雇用や経済を下支えする産業基盤もない。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定住人口の増加と産業振興に積極的に取り組み、税収増加を図る必要があるが、福祉関係団体と三セクの赤字補填に一般財源が割かれ、成果を出すのに苦労している。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58928</xdr:rowOff>
    </xdr:from>
    <xdr:to>
      <xdr:col>23</xdr:col>
      <xdr:colOff>133350</xdr:colOff>
      <xdr:row>44</xdr:row>
      <xdr:rowOff>58928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6027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58928</xdr:rowOff>
    </xdr:from>
    <xdr:to>
      <xdr:col>19</xdr:col>
      <xdr:colOff>133350</xdr:colOff>
      <xdr:row>44</xdr:row>
      <xdr:rowOff>58928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602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49276</xdr:rowOff>
    </xdr:from>
    <xdr:to>
      <xdr:col>15</xdr:col>
      <xdr:colOff>82550</xdr:colOff>
      <xdr:row>44</xdr:row>
      <xdr:rowOff>58928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9307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49276</xdr:rowOff>
    </xdr:from>
    <xdr:to>
      <xdr:col>11</xdr:col>
      <xdr:colOff>31750</xdr:colOff>
      <xdr:row>44</xdr:row>
      <xdr:rowOff>49276</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5930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8128</xdr:rowOff>
    </xdr:from>
    <xdr:to>
      <xdr:col>23</xdr:col>
      <xdr:colOff>184150</xdr:colOff>
      <xdr:row>44</xdr:row>
      <xdr:rowOff>109728</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75455</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4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8128</xdr:rowOff>
    </xdr:from>
    <xdr:to>
      <xdr:col>19</xdr:col>
      <xdr:colOff>184150</xdr:colOff>
      <xdr:row>44</xdr:row>
      <xdr:rowOff>109728</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94505</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63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8128</xdr:rowOff>
    </xdr:from>
    <xdr:to>
      <xdr:col>15</xdr:col>
      <xdr:colOff>133350</xdr:colOff>
      <xdr:row>44</xdr:row>
      <xdr:rowOff>109728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5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94505</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63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169926</xdr:rowOff>
    </xdr:from>
    <xdr:to>
      <xdr:col>11</xdr:col>
      <xdr:colOff>82550</xdr:colOff>
      <xdr:row>44</xdr:row>
      <xdr:rowOff>100076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84853</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62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169926</xdr:rowOff>
    </xdr:from>
    <xdr:to>
      <xdr:col>7</xdr:col>
      <xdr:colOff>31750</xdr:colOff>
      <xdr:row>44</xdr:row>
      <xdr:rowOff>100076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84853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62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数値は悪化した。分母の面は、普通交付税の伸びによって、経常一般財源歳入額は微増したが、分子の面で人件費・補助費・公債費等の増加の影響で経常経費充当一般財源が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百万円増加したことにより、比率は悪化した。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例年、公債費を除く経常経費に極端な増減はないため、経常収支比率は、自主財源でない普通交付税の増減に強く影響される。そのためにも算定基礎数値の人口の確保は、町の最大の課題である。</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87630</xdr:rowOff>
    </xdr:from>
    <xdr:to>
      <xdr:col>23</xdr:col>
      <xdr:colOff>133350</xdr:colOff>
      <xdr:row>64</xdr:row>
      <xdr:rowOff>141922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1060430"/>
          <a:ext cx="8382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86059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15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45403</xdr:rowOff>
    </xdr:from>
    <xdr:to>
      <xdr:col>19</xdr:col>
      <xdr:colOff>133350</xdr:colOff>
      <xdr:row>64</xdr:row>
      <xdr:rowOff>87630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1018203"/>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57996</xdr:rowOff>
    </xdr:from>
    <xdr:to>
      <xdr:col>15</xdr:col>
      <xdr:colOff>82550</xdr:colOff>
      <xdr:row>64</xdr:row>
      <xdr:rowOff>45403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859346"/>
          <a:ext cx="889000" cy="15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112941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57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57996</xdr:rowOff>
    </xdr:from>
    <xdr:to>
      <xdr:col>11</xdr:col>
      <xdr:colOff>31750</xdr:colOff>
      <xdr:row>64</xdr:row>
      <xdr:rowOff>87630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859346"/>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48595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91122</xdr:rowOff>
    </xdr:from>
    <xdr:to>
      <xdr:col>23</xdr:col>
      <xdr:colOff>184150</xdr:colOff>
      <xdr:row>65</xdr:row>
      <xdr:rowOff>21272</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06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63199</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035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36830</xdr:rowOff>
    </xdr:from>
    <xdr:to>
      <xdr:col>19</xdr:col>
      <xdr:colOff>184150</xdr:colOff>
      <xdr:row>64</xdr:row>
      <xdr:rowOff>138430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123207</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096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166053</xdr:rowOff>
    </xdr:from>
    <xdr:to>
      <xdr:col>15</xdr:col>
      <xdr:colOff>133350</xdr:colOff>
      <xdr:row>64</xdr:row>
      <xdr:rowOff>96203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96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80980</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1053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7196</xdr:rowOff>
    </xdr:from>
    <xdr:to>
      <xdr:col>11</xdr:col>
      <xdr:colOff>82550</xdr:colOff>
      <xdr:row>63</xdr:row>
      <xdr:rowOff>108796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93573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894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36830</xdr:rowOff>
    </xdr:from>
    <xdr:to>
      <xdr:col>7</xdr:col>
      <xdr:colOff>31750</xdr:colOff>
      <xdr:row>64</xdr:row>
      <xdr:rowOff>138430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123207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09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[561,521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人件費は給与改定等の影響で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百万円増加（</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％増）し、物件費は標準化対応委託料等の影響で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百万円増加（</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％増）した。これに加えて人口も減少したことにより、一人当たりの決算額が増加した。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112461</xdr:rowOff>
    </xdr:from>
    <xdr:to>
      <xdr:col>23</xdr:col>
      <xdr:colOff>133350</xdr:colOff>
      <xdr:row>81</xdr:row>
      <xdr:rowOff>139041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3999911"/>
          <a:ext cx="838200" cy="26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123818</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0112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97059</xdr:rowOff>
    </xdr:from>
    <xdr:to>
      <xdr:col>19</xdr:col>
      <xdr:colOff>133350</xdr:colOff>
      <xdr:row>81</xdr:row>
      <xdr:rowOff>112461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3984509"/>
          <a:ext cx="889000" cy="15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15454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74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94918</xdr:rowOff>
    </xdr:from>
    <xdr:to>
      <xdr:col>15</xdr:col>
      <xdr:colOff>82550</xdr:colOff>
      <xdr:row>81</xdr:row>
      <xdr:rowOff>97059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82368"/>
          <a:ext cx="889000" cy="2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59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85420</xdr:rowOff>
    </xdr:from>
    <xdr:to>
      <xdr:col>11</xdr:col>
      <xdr:colOff>31750</xdr:colOff>
      <xdr:row>81</xdr:row>
      <xdr:rowOff>94918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72870"/>
          <a:ext cx="889000" cy="9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152001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3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156069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88241</xdr:rowOff>
    </xdr:from>
    <xdr:to>
      <xdr:col>23</xdr:col>
      <xdr:colOff>184150</xdr:colOff>
      <xdr:row>82</xdr:row>
      <xdr:rowOff>18391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397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9518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96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61661</xdr:rowOff>
    </xdr:from>
    <xdr:to>
      <xdr:col>19</xdr:col>
      <xdr:colOff>184150</xdr:colOff>
      <xdr:row>81</xdr:row>
      <xdr:rowOff>163261</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4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1988</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717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46259</xdr:rowOff>
    </xdr:from>
    <xdr:to>
      <xdr:col>15</xdr:col>
      <xdr:colOff>133350</xdr:colOff>
      <xdr:row>81</xdr:row>
      <xdr:rowOff>147859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3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158036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02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44118</xdr:rowOff>
    </xdr:from>
    <xdr:to>
      <xdr:col>11</xdr:col>
      <xdr:colOff>82550</xdr:colOff>
      <xdr:row>81</xdr:row>
      <xdr:rowOff>145718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3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155895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00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34620</xdr:rowOff>
    </xdr:from>
    <xdr:to>
      <xdr:col>7</xdr:col>
      <xdr:colOff>31750</xdr:colOff>
      <xdr:row>81</xdr:row>
      <xdr:rowOff>136220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92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146397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9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給与体系の見直しは、県の見直しに対応して随時行っている。また、従来の年功序列にとらわれない、公平・公正な人事評価制度を適切に運用していく。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161925</xdr:rowOff>
    </xdr:from>
    <xdr:to>
      <xdr:col>81</xdr:col>
      <xdr:colOff>44450</xdr:colOff>
      <xdr:row>87</xdr:row>
      <xdr:rowOff>8573</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flipV="1">
          <a:off x="16179800" y="14906625"/>
          <a:ext cx="8382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97490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67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59373</xdr:rowOff>
    </xdr:from>
    <xdr:to>
      <xdr:col>77</xdr:col>
      <xdr:colOff>44450</xdr:colOff>
      <xdr:row>87</xdr:row>
      <xdr:rowOff>8573</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90800" y="1480407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41275</xdr:rowOff>
    </xdr:from>
    <xdr:to>
      <xdr:col>72</xdr:col>
      <xdr:colOff>203200</xdr:colOff>
      <xdr:row>86</xdr:row>
      <xdr:rowOff>59373</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4401800" y="14785975"/>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167340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91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41275</xdr:rowOff>
    </xdr:from>
    <xdr:to>
      <xdr:col>68</xdr:col>
      <xdr:colOff>152400</xdr:colOff>
      <xdr:row>86</xdr:row>
      <xdr:rowOff>143827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3512800" y="14785975"/>
          <a:ext cx="8890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91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144479</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111125</xdr:rowOff>
    </xdr:from>
    <xdr:to>
      <xdr:col>81</xdr:col>
      <xdr:colOff>95250</xdr:colOff>
      <xdr:row>87</xdr:row>
      <xdr:rowOff>41275</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83202</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82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129223</xdr:rowOff>
    </xdr:from>
    <xdr:to>
      <xdr:col>77</xdr:col>
      <xdr:colOff>95250</xdr:colOff>
      <xdr:row>87</xdr:row>
      <xdr:rowOff>59373</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487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44150</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4960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8573</xdr:rowOff>
    </xdr:from>
    <xdr:to>
      <xdr:col>73</xdr:col>
      <xdr:colOff>44450</xdr:colOff>
      <xdr:row>86</xdr:row>
      <xdr:rowOff>110173</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75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120350</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522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161925</xdr:rowOff>
    </xdr:from>
    <xdr:to>
      <xdr:col>68</xdr:col>
      <xdr:colOff>203200</xdr:colOff>
      <xdr:row>86</xdr:row>
      <xdr:rowOff>92075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73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102252</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93027</xdr:rowOff>
    </xdr:from>
    <xdr:to>
      <xdr:col>64</xdr:col>
      <xdr:colOff>152400</xdr:colOff>
      <xdr:row>87</xdr:row>
      <xdr:rowOff>23177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83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7954</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924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類似団体と概ね同程度である。当町は、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つの離島及び</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つの辺地地区があり、支所・分室に職員及び会計年度任用職員を配置している。また、病院が遠いことや民間の診療所がないため、公営の診療所を設けている。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今後も職員定員管理計画により、適正な職員定員管理に取り組む。</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116417</xdr:rowOff>
    </xdr:from>
    <xdr:to>
      <xdr:col>81</xdr:col>
      <xdr:colOff>44450</xdr:colOff>
      <xdr:row>59</xdr:row>
      <xdr:rowOff>121932</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179800" y="10231967"/>
          <a:ext cx="838200" cy="5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85131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0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106075</xdr:rowOff>
    </xdr:from>
    <xdr:to>
      <xdr:col>77</xdr:col>
      <xdr:colOff>44450</xdr:colOff>
      <xdr:row>59</xdr:row>
      <xdr:rowOff>116417</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221625"/>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158198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1027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102053</xdr:rowOff>
    </xdr:from>
    <xdr:to>
      <xdr:col>72</xdr:col>
      <xdr:colOff>203200</xdr:colOff>
      <xdr:row>59</xdr:row>
      <xdr:rowOff>106075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401800" y="10217603"/>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166708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993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92401</xdr:rowOff>
    </xdr:from>
    <xdr:to>
      <xdr:col>68</xdr:col>
      <xdr:colOff>152400</xdr:colOff>
      <xdr:row>59</xdr:row>
      <xdr:rowOff>102053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207951"/>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155217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135448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71132</xdr:rowOff>
    </xdr:from>
    <xdr:to>
      <xdr:col>81</xdr:col>
      <xdr:colOff>95250</xdr:colOff>
      <xdr:row>60</xdr:row>
      <xdr:rowOff>1282</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18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43209</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158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65617</xdr:rowOff>
    </xdr:from>
    <xdr:to>
      <xdr:col>77</xdr:col>
      <xdr:colOff>95250</xdr:colOff>
      <xdr:row>59</xdr:row>
      <xdr:rowOff>167217</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18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5944</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99500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55275</xdr:rowOff>
    </xdr:from>
    <xdr:to>
      <xdr:col>73</xdr:col>
      <xdr:colOff>44450</xdr:colOff>
      <xdr:row>59</xdr:row>
      <xdr:rowOff>156875</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170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141652</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25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51253</xdr:rowOff>
    </xdr:from>
    <xdr:to>
      <xdr:col>68</xdr:col>
      <xdr:colOff>203200</xdr:colOff>
      <xdr:row>59</xdr:row>
      <xdr:rowOff>152853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16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137630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253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41601</xdr:rowOff>
    </xdr:from>
    <xdr:to>
      <xdr:col>64</xdr:col>
      <xdr:colOff>152400</xdr:colOff>
      <xdr:row>59</xdr:row>
      <xdr:rowOff>143201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157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153378</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9926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と比べて数値は悪化した。新庁舎建設事業で発行した公共施設等適正管理推進事業債などの償還金が大きくなったことが要因である。しかし、新庁舎建設事業を除けば地方債の新規発行は、過疎債や緊防債など交付税措置の大きい地方債を主に借り入れている。今後も交付税措置の有利な起債を中心とする傾向は変わらないと思うが、地方債発行は慎重に行い、比率への影響を最小限にする。</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146050</xdr:rowOff>
    </xdr:from>
    <xdr:to>
      <xdr:col>81</xdr:col>
      <xdr:colOff>44450</xdr:colOff>
      <xdr:row>43</xdr:row>
      <xdr:rowOff>103294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7346950"/>
          <a:ext cx="8382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106273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96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57573</xdr:rowOff>
    </xdr:from>
    <xdr:to>
      <xdr:col>77</xdr:col>
      <xdr:colOff>44450</xdr:colOff>
      <xdr:row>42</xdr:row>
      <xdr:rowOff>146050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725847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22031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80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33444</xdr:rowOff>
    </xdr:from>
    <xdr:to>
      <xdr:col>72</xdr:col>
      <xdr:colOff>203200</xdr:colOff>
      <xdr:row>42</xdr:row>
      <xdr:rowOff>57573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723434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33444</xdr:rowOff>
    </xdr:from>
    <xdr:to>
      <xdr:col>68</xdr:col>
      <xdr:colOff>152400</xdr:colOff>
      <xdr:row>42</xdr:row>
      <xdr:rowOff>57573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3512800" y="723434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86377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52494</xdr:rowOff>
    </xdr:from>
    <xdr:to>
      <xdr:col>81</xdr:col>
      <xdr:colOff>95250</xdr:colOff>
      <xdr:row>43</xdr:row>
      <xdr:rowOff>154094</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42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24571</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739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95250</xdr:rowOff>
    </xdr:from>
    <xdr:to>
      <xdr:col>77</xdr:col>
      <xdr:colOff>95250</xdr:colOff>
      <xdr:row>43</xdr:row>
      <xdr:rowOff>25400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10177</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6773</xdr:rowOff>
    </xdr:from>
    <xdr:to>
      <xdr:col>73</xdr:col>
      <xdr:colOff>44450</xdr:colOff>
      <xdr:row>42</xdr:row>
      <xdr:rowOff>108373</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2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93150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729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154094</xdr:rowOff>
    </xdr:from>
    <xdr:to>
      <xdr:col>68</xdr:col>
      <xdr:colOff>203200</xdr:colOff>
      <xdr:row>42</xdr:row>
      <xdr:rowOff>84244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18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69021</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26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6773</xdr:rowOff>
    </xdr:from>
    <xdr:to>
      <xdr:col>64</xdr:col>
      <xdr:colOff>152400</xdr:colOff>
      <xdr:row>42</xdr:row>
      <xdr:rowOff>108373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720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93150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29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将来負担比率は、平成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年度から比率なしとなっている。将来負担額に対する充当可能基金がある程度存在していることと、地方債は、交付税算入率の高い過疎対策事業債を主に借入れていることが要因になっている。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今後も、地方債の発行や基金の取崩しは慎重に行い、将来世代に過度な負担を残すことのないように財政運営を行う。</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6" name="将来負担の状況平均値テキスト">
          <a:extLst>
            <a:ext uri="{FF2B5EF4-FFF2-40B4-BE49-F238E27FC236}">
              <a16:creationId xmlns:a16="http://schemas.microsoft.com/office/drawing/2014/main" id="{00000000-0008-0000-0300-0000B4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山口県上関町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2,190
2,186
34.69
3,739,573
3,557,054
176,470
1,996,721
3,496,738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類似団体平均を毎年上回っている状況である。当町は支所・分室・診療所に職員が必要で、地理的な条件から高くなりやすい。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これまでの取組として、平成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年度に議員定数を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人削減、平成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年度にさらに</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人削減した。行政執行に悪影響の出ない範囲で削減に努めている。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37</xdr:row>
      <xdr:rowOff>46990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373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104157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04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165100</xdr:rowOff>
    </xdr:from>
    <xdr:to>
      <xdr:col>19</xdr:col>
      <xdr:colOff>187325</xdr:colOff>
      <xdr:row>37</xdr:row>
      <xdr:rowOff>31750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37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157480</xdr:rowOff>
    </xdr:from>
    <xdr:to>
      <xdr:col>15</xdr:col>
      <xdr:colOff>98425</xdr:colOff>
      <xdr:row>37</xdr:row>
      <xdr:rowOff>31750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329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138447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157480</xdr:rowOff>
    </xdr:from>
    <xdr:to>
      <xdr:col>11</xdr:col>
      <xdr:colOff>9525</xdr:colOff>
      <xdr:row>37</xdr:row>
      <xdr:rowOff>115570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3296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139717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114300</xdr:rowOff>
    </xdr:from>
    <xdr:to>
      <xdr:col>20</xdr:col>
      <xdr:colOff>38100</xdr:colOff>
      <xdr:row>37</xdr:row>
      <xdr:rowOff>44450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152400</xdr:rowOff>
    </xdr:from>
    <xdr:to>
      <xdr:col>15</xdr:col>
      <xdr:colOff>149225</xdr:colOff>
      <xdr:row>37</xdr:row>
      <xdr:rowOff>82550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106680</xdr:rowOff>
    </xdr:from>
    <xdr:to>
      <xdr:col>11</xdr:col>
      <xdr:colOff>60325</xdr:colOff>
      <xdr:row>37</xdr:row>
      <xdr:rowOff>36830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21607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類似団体と同程度で年々推移している状況である。特に電算関係や上関町斎苑の管理等に費用を要している。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経常的なものについては、前年度より増加しないよう削減に努めているが、昨今の光熱費や物価の上昇、システム標準化に要する費用の増加の影響を受けている。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5842</xdr:rowOff>
    </xdr:from>
    <xdr:to>
      <xdr:col>82</xdr:col>
      <xdr:colOff>107950</xdr:colOff>
      <xdr:row>17</xdr:row>
      <xdr:rowOff>10414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92049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163576</xdr:rowOff>
    </xdr:from>
    <xdr:to>
      <xdr:col>78</xdr:col>
      <xdr:colOff>69850</xdr:colOff>
      <xdr:row>17</xdr:row>
      <xdr:rowOff>10414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9067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108712</xdr:rowOff>
    </xdr:from>
    <xdr:to>
      <xdr:col>73</xdr:col>
      <xdr:colOff>180975</xdr:colOff>
      <xdr:row>16</xdr:row>
      <xdr:rowOff>163576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85191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108712</xdr:rowOff>
    </xdr:from>
    <xdr:to>
      <xdr:col>69</xdr:col>
      <xdr:colOff>92075</xdr:colOff>
      <xdr:row>17</xdr:row>
      <xdr:rowOff>24130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85191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18559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71391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126492</xdr:rowOff>
    </xdr:from>
    <xdr:to>
      <xdr:col>82</xdr:col>
      <xdr:colOff>158750</xdr:colOff>
      <xdr:row>17</xdr:row>
      <xdr:rowOff>56642</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86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143019</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714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131064</xdr:rowOff>
    </xdr:from>
    <xdr:to>
      <xdr:col>78</xdr:col>
      <xdr:colOff>120650</xdr:colOff>
      <xdr:row>17</xdr:row>
      <xdr:rowOff>61214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87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71391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643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112776</xdr:rowOff>
    </xdr:from>
    <xdr:to>
      <xdr:col>74</xdr:col>
      <xdr:colOff>31750</xdr:colOff>
      <xdr:row>17</xdr:row>
      <xdr:rowOff>42926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55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53103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62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57912</xdr:rowOff>
    </xdr:from>
    <xdr:to>
      <xdr:col>69</xdr:col>
      <xdr:colOff>142875</xdr:colOff>
      <xdr:row>16</xdr:row>
      <xdr:rowOff>159512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801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169689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569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144780</xdr:rowOff>
    </xdr:from>
    <xdr:to>
      <xdr:col>65</xdr:col>
      <xdr:colOff>53975</xdr:colOff>
      <xdr:row>17</xdr:row>
      <xdr:rowOff>74930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59707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類似団体平均を毎年上回っている状況である。当町は全国的に見ても高い高齢化率（令和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月</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日現在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58.6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％）で、老人施設措置費に係る支出が多い。また、少子化対策として、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歳未満児の保育料の無償化や副食費に対しても助成を行っている。少子高齢の町として、高齢者や子どもに対する支援は重要であり、住民サービスと財政規律の両立を実現していく。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135165</xdr:rowOff>
    </xdr:from>
    <xdr:to>
      <xdr:col>24</xdr:col>
      <xdr:colOff>25400</xdr:colOff>
      <xdr:row>56</xdr:row>
      <xdr:rowOff>12700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564915"/>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135165</xdr:rowOff>
    </xdr:from>
    <xdr:to>
      <xdr:col>19</xdr:col>
      <xdr:colOff>187325</xdr:colOff>
      <xdr:row>55</xdr:row>
      <xdr:rowOff>167822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5649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114499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167822</xdr:rowOff>
    </xdr:from>
    <xdr:to>
      <xdr:col>15</xdr:col>
      <xdr:colOff>98425</xdr:colOff>
      <xdr:row>56</xdr:row>
      <xdr:rowOff>12700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5975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12700</xdr:rowOff>
    </xdr:from>
    <xdr:to>
      <xdr:col>11</xdr:col>
      <xdr:colOff>9525</xdr:colOff>
      <xdr:row>56</xdr:row>
      <xdr:rowOff>94343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6139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105427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84365</xdr:rowOff>
    </xdr:from>
    <xdr:to>
      <xdr:col>20</xdr:col>
      <xdr:colOff>38100</xdr:colOff>
      <xdr:row>56</xdr:row>
      <xdr:rowOff>14515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170742</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600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117022</xdr:rowOff>
    </xdr:from>
    <xdr:to>
      <xdr:col>15</xdr:col>
      <xdr:colOff>149225</xdr:colOff>
      <xdr:row>56</xdr:row>
      <xdr:rowOff>47172</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54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31949</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63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133350</xdr:rowOff>
    </xdr:from>
    <xdr:to>
      <xdr:col>11</xdr:col>
      <xdr:colOff>60325</xdr:colOff>
      <xdr:row>56</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43543</xdr:rowOff>
    </xdr:from>
    <xdr:to>
      <xdr:col>6</xdr:col>
      <xdr:colOff>171450</xdr:colOff>
      <xdr:row>56</xdr:row>
      <xdr:rowOff>145143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129920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に繰出金であるが、類似団体平均を毎年上回っている状況である。高齢化により、国民健康保険事業会計、後期高齢者医療事業会計、介護保険事業会計への繰出金が多い。令和６年度から数値が減少したのは、水道事業が法適用化したことが理由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165862</xdr:rowOff>
    </xdr:from>
    <xdr:to>
      <xdr:col>82</xdr:col>
      <xdr:colOff>107950</xdr:colOff>
      <xdr:row>61</xdr:row>
      <xdr:rowOff>5842</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10281412"/>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90441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91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5842</xdr:rowOff>
    </xdr:from>
    <xdr:to>
      <xdr:col>78</xdr:col>
      <xdr:colOff>69850</xdr:colOff>
      <xdr:row>61</xdr:row>
      <xdr:rowOff>14986</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104642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151401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752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94996</xdr:rowOff>
    </xdr:from>
    <xdr:to>
      <xdr:col>73</xdr:col>
      <xdr:colOff>180975</xdr:colOff>
      <xdr:row>61</xdr:row>
      <xdr:rowOff>14986</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10381996"/>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94996</xdr:rowOff>
    </xdr:from>
    <xdr:to>
      <xdr:col>69</xdr:col>
      <xdr:colOff>92075</xdr:colOff>
      <xdr:row>61</xdr:row>
      <xdr:rowOff>60706</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10381996"/>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43959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1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25671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79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115062</xdr:rowOff>
    </xdr:from>
    <xdr:to>
      <xdr:col>82</xdr:col>
      <xdr:colOff>158750</xdr:colOff>
      <xdr:row>60</xdr:row>
      <xdr:rowOff>45212</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1023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87139</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1020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126492</xdr:rowOff>
    </xdr:from>
    <xdr:to>
      <xdr:col>78</xdr:col>
      <xdr:colOff>120650</xdr:colOff>
      <xdr:row>61</xdr:row>
      <xdr:rowOff>56642</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1041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41419</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1049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135636</xdr:rowOff>
    </xdr:from>
    <xdr:to>
      <xdr:col>74</xdr:col>
      <xdr:colOff>31750</xdr:colOff>
      <xdr:row>61</xdr:row>
      <xdr:rowOff>65786</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1042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50563</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10509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44196</xdr:rowOff>
    </xdr:from>
    <xdr:to>
      <xdr:col>69</xdr:col>
      <xdr:colOff>142875</xdr:colOff>
      <xdr:row>60</xdr:row>
      <xdr:rowOff>145796</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10331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130573</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41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61</xdr:row>
      <xdr:rowOff>9906</xdr:rowOff>
    </xdr:from>
    <xdr:to>
      <xdr:col>65</xdr:col>
      <xdr:colOff>53975</xdr:colOff>
      <xdr:row>61</xdr:row>
      <xdr:rowOff>111506</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1046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96283</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55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類似団体平均を毎年下回っている状況であるが、地域の特徴として社会福祉法人に対する補助に費用を要している。</a:t>
          </a: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また、令和６年度から水道事業が法適用化したことによって、水道事業への補助金が増加した。</a:t>
          </a:r>
          <a:endParaRPr kumimoji="1" lang="en-US" altLang="ja-JP"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94996</xdr:rowOff>
    </xdr:from>
    <xdr:to>
      <xdr:col>82</xdr:col>
      <xdr:colOff>107950</xdr:colOff>
      <xdr:row>37</xdr:row>
      <xdr:rowOff>10414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267196"/>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53848</xdr:rowOff>
    </xdr:from>
    <xdr:to>
      <xdr:col>78</xdr:col>
      <xdr:colOff>69850</xdr:colOff>
      <xdr:row>36</xdr:row>
      <xdr:rowOff>94996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22604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110998</xdr:rowOff>
    </xdr:from>
    <xdr:to>
      <xdr:col>73</xdr:col>
      <xdr:colOff>180975</xdr:colOff>
      <xdr:row>36</xdr:row>
      <xdr:rowOff>53848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11174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110998</xdr:rowOff>
    </xdr:from>
    <xdr:to>
      <xdr:col>69</xdr:col>
      <xdr:colOff>92075</xdr:colOff>
      <xdr:row>35</xdr:row>
      <xdr:rowOff>138430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1117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147591</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14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44196</xdr:rowOff>
    </xdr:from>
    <xdr:to>
      <xdr:col>78</xdr:col>
      <xdr:colOff>120650</xdr:colOff>
      <xdr:row>36</xdr:row>
      <xdr:rowOff>145796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155973</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985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3048</xdr:rowOff>
    </xdr:from>
    <xdr:to>
      <xdr:col>74</xdr:col>
      <xdr:colOff>31750</xdr:colOff>
      <xdr:row>36</xdr:row>
      <xdr:rowOff>104648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114825</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60198</xdr:rowOff>
    </xdr:from>
    <xdr:to>
      <xdr:col>69</xdr:col>
      <xdr:colOff>142875</xdr:colOff>
      <xdr:row>35</xdr:row>
      <xdr:rowOff>161798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525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82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毎年上回っている状況である。当町は過疎債を中心に地方債を発行している。過疎債は、普通交付税措置が高いため、償還に要する一般財源をある程度確保できる一方、償還期間が短いため、元利償還額が大きくなってしまう。</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緊急自然災害防止対策事業債及び緊急防災・減災事業債の一部を繰上償還したため、令和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年度は公債費が増加した。</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149861</xdr:rowOff>
    </xdr:from>
    <xdr:to>
      <xdr:col>24</xdr:col>
      <xdr:colOff>25400</xdr:colOff>
      <xdr:row>78</xdr:row>
      <xdr:rowOff>24130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3351511"/>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69850</xdr:rowOff>
    </xdr:from>
    <xdr:to>
      <xdr:col>19</xdr:col>
      <xdr:colOff>187325</xdr:colOff>
      <xdr:row>77</xdr:row>
      <xdr:rowOff>149861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271500"/>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81297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40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161289</xdr:rowOff>
    </xdr:from>
    <xdr:to>
      <xdr:col>15</xdr:col>
      <xdr:colOff>98425</xdr:colOff>
      <xdr:row>77</xdr:row>
      <xdr:rowOff>69850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191489"/>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161289</xdr:rowOff>
    </xdr:from>
    <xdr:to>
      <xdr:col>11</xdr:col>
      <xdr:colOff>9525</xdr:colOff>
      <xdr:row>77</xdr:row>
      <xdr:rowOff>69850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191489"/>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1287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81297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144780</xdr:rowOff>
    </xdr:from>
    <xdr:to>
      <xdr:col>24</xdr:col>
      <xdr:colOff>76200</xdr:colOff>
      <xdr:row>78</xdr:row>
      <xdr:rowOff>74930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34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116857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31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99061</xdr:rowOff>
    </xdr:from>
    <xdr:to>
      <xdr:col>20</xdr:col>
      <xdr:colOff>38100</xdr:colOff>
      <xdr:row>78</xdr:row>
      <xdr:rowOff>29211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13988</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387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19050</xdr:rowOff>
    </xdr:from>
    <xdr:to>
      <xdr:col>15</xdr:col>
      <xdr:colOff>149225</xdr:colOff>
      <xdr:row>77</xdr:row>
      <xdr:rowOff>120650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110489</xdr:rowOff>
    </xdr:from>
    <xdr:to>
      <xdr:col>11</xdr:col>
      <xdr:colOff>60325</xdr:colOff>
      <xdr:row>77</xdr:row>
      <xdr:rowOff>40639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25416</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105427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類似団体平均より例年上回っている。人口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人当たりの地方税等の収入額が類似団体平均より少ないことにより、経常収支比率が高くなっていることが影響している。公債費以外については特に人件費・扶助費・繰出金の比率が高い。</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111761</xdr:rowOff>
    </xdr:from>
    <xdr:to>
      <xdr:col>82</xdr:col>
      <xdr:colOff>107950</xdr:colOff>
      <xdr:row>77</xdr:row>
      <xdr:rowOff>168911</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313411"/>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142257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001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111761</xdr:rowOff>
    </xdr:from>
    <xdr:to>
      <xdr:col>78</xdr:col>
      <xdr:colOff>69850</xdr:colOff>
      <xdr:row>77</xdr:row>
      <xdr:rowOff>111761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3134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62230</xdr:rowOff>
    </xdr:from>
    <xdr:to>
      <xdr:col>73</xdr:col>
      <xdr:colOff>180975</xdr:colOff>
      <xdr:row>77</xdr:row>
      <xdr:rowOff>111761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092430"/>
          <a:ext cx="889000" cy="22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119397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62230</xdr:rowOff>
    </xdr:from>
    <xdr:to>
      <xdr:col>69</xdr:col>
      <xdr:colOff>92075</xdr:colOff>
      <xdr:row>78</xdr:row>
      <xdr:rowOff>20320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3092430"/>
          <a:ext cx="889000" cy="300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39387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168927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118111</xdr:rowOff>
    </xdr:from>
    <xdr:to>
      <xdr:col>82</xdr:col>
      <xdr:colOff>158750</xdr:colOff>
      <xdr:row>78</xdr:row>
      <xdr:rowOff>48261</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90188</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60961</xdr:rowOff>
    </xdr:from>
    <xdr:to>
      <xdr:col>78</xdr:col>
      <xdr:colOff>120650</xdr:colOff>
      <xdr:row>77</xdr:row>
      <xdr:rowOff>162561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26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147338</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348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60961</xdr:rowOff>
    </xdr:from>
    <xdr:to>
      <xdr:col>74</xdr:col>
      <xdr:colOff>31750</xdr:colOff>
      <xdr:row>77</xdr:row>
      <xdr:rowOff>162561</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26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147338</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348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11430</xdr:rowOff>
    </xdr:from>
    <xdr:to>
      <xdr:col>69</xdr:col>
      <xdr:colOff>142875</xdr:colOff>
      <xdr:row>76</xdr:row>
      <xdr:rowOff>113030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97807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12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140970</xdr:rowOff>
    </xdr:from>
    <xdr:to>
      <xdr:col>65</xdr:col>
      <xdr:colOff>53975</xdr:colOff>
      <xdr:row>78</xdr:row>
      <xdr:rowOff>71120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55897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山口県上関町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34810</xdr:rowOff>
    </xdr:from>
    <xdr:to>
      <xdr:col>29</xdr:col>
      <xdr:colOff>127000</xdr:colOff>
      <xdr:row>18</xdr:row>
      <xdr:rowOff>57732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68535"/>
          <a:ext cx="647700" cy="229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148602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93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57732</xdr:rowOff>
    </xdr:from>
    <xdr:to>
      <xdr:col>26</xdr:col>
      <xdr:colOff>50800</xdr:colOff>
      <xdr:row>18</xdr:row>
      <xdr:rowOff>75026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91457"/>
          <a:ext cx="698500" cy="17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94945</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85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75026</xdr:rowOff>
    </xdr:from>
    <xdr:to>
      <xdr:col>22</xdr:col>
      <xdr:colOff>114300</xdr:colOff>
      <xdr:row>18</xdr:row>
      <xdr:rowOff>103741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208751"/>
          <a:ext cx="698500" cy="287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121813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912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103741</xdr:rowOff>
    </xdr:from>
    <xdr:to>
      <xdr:col>18</xdr:col>
      <xdr:colOff>177800</xdr:colOff>
      <xdr:row>18</xdr:row>
      <xdr:rowOff>111091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237466"/>
          <a:ext cx="698500" cy="73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141465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93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148891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939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155460</xdr:rowOff>
    </xdr:from>
    <xdr:to>
      <xdr:col>29</xdr:col>
      <xdr:colOff>177800</xdr:colOff>
      <xdr:row>18</xdr:row>
      <xdr:rowOff>85610</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117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127537</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89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6932</xdr:rowOff>
    </xdr:from>
    <xdr:to>
      <xdr:col>26</xdr:col>
      <xdr:colOff>101600</xdr:colOff>
      <xdr:row>18</xdr:row>
      <xdr:rowOff>108532</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406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93309</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227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24226</xdr:rowOff>
    </xdr:from>
    <xdr:to>
      <xdr:col>22</xdr:col>
      <xdr:colOff>165100</xdr:colOff>
      <xdr:row>18</xdr:row>
      <xdr:rowOff>125826</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57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110603</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244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52941</xdr:rowOff>
    </xdr:from>
    <xdr:to>
      <xdr:col>19</xdr:col>
      <xdr:colOff>38100</xdr:colOff>
      <xdr:row>18</xdr:row>
      <xdr:rowOff>154541</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86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139318</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273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60291</xdr:rowOff>
    </xdr:from>
    <xdr:to>
      <xdr:col>15</xdr:col>
      <xdr:colOff>101600</xdr:colOff>
      <xdr:row>18</xdr:row>
      <xdr:rowOff>161891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940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146668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2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197725</xdr:rowOff>
    </xdr:from>
    <xdr:to>
      <xdr:col>29</xdr:col>
      <xdr:colOff>127000</xdr:colOff>
      <xdr:row>35</xdr:row>
      <xdr:rowOff>235905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6808075"/>
          <a:ext cx="647700" cy="381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279418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889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235905</xdr:rowOff>
    </xdr:from>
    <xdr:to>
      <xdr:col>26</xdr:col>
      <xdr:colOff>50800</xdr:colOff>
      <xdr:row>35</xdr:row>
      <xdr:rowOff>314376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846255"/>
          <a:ext cx="698500" cy="784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40699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993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314376</xdr:rowOff>
    </xdr:from>
    <xdr:to>
      <xdr:col>22</xdr:col>
      <xdr:colOff>114300</xdr:colOff>
      <xdr:row>36</xdr:row>
      <xdr:rowOff>15291</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6924726"/>
          <a:ext cx="698500" cy="438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66390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701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15291</xdr:rowOff>
    </xdr:from>
    <xdr:to>
      <xdr:col>18</xdr:col>
      <xdr:colOff>177800</xdr:colOff>
      <xdr:row>36</xdr:row>
      <xdr:rowOff>35720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6968541"/>
          <a:ext cx="698500" cy="204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90168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704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72955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02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146925</xdr:rowOff>
    </xdr:from>
    <xdr:to>
      <xdr:col>29</xdr:col>
      <xdr:colOff>177800</xdr:colOff>
      <xdr:row>35</xdr:row>
      <xdr:rowOff>248525</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7572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334902</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602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185105</xdr:rowOff>
    </xdr:from>
    <xdr:to>
      <xdr:col>26</xdr:col>
      <xdr:colOff>101600</xdr:colOff>
      <xdr:row>35</xdr:row>
      <xdr:rowOff>286705</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7954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296882</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564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263576</xdr:rowOff>
    </xdr:from>
    <xdr:to>
      <xdr:col>22</xdr:col>
      <xdr:colOff>165100</xdr:colOff>
      <xdr:row>36</xdr:row>
      <xdr:rowOff>22276</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8739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32453</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642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307391</xdr:rowOff>
    </xdr:from>
    <xdr:to>
      <xdr:col>19</xdr:col>
      <xdr:colOff>38100</xdr:colOff>
      <xdr:row>36</xdr:row>
      <xdr:rowOff>66091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917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76268</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686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327820</xdr:rowOff>
    </xdr:from>
    <xdr:to>
      <xdr:col>15</xdr:col>
      <xdr:colOff>101600</xdr:colOff>
      <xdr:row>36</xdr:row>
      <xdr:rowOff>86520</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938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96697</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707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山口県上関町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2,190
2,186
34.69
3,739,573
3,557,054
176,470
1,996,721
3,496,738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28716</xdr:rowOff>
    </xdr:from>
    <xdr:to>
      <xdr:col>24</xdr:col>
      <xdr:colOff>63500</xdr:colOff>
      <xdr:row>37</xdr:row>
      <xdr:rowOff>55818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72366"/>
          <a:ext cx="838200" cy="27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163138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163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55818</xdr:rowOff>
    </xdr:from>
    <xdr:to>
      <xdr:col>19</xdr:col>
      <xdr:colOff>177800</xdr:colOff>
      <xdr:row>37</xdr:row>
      <xdr:rowOff>65232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99468"/>
          <a:ext cx="889000" cy="9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107036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107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65232</xdr:rowOff>
    </xdr:from>
    <xdr:to>
      <xdr:col>15</xdr:col>
      <xdr:colOff>50800</xdr:colOff>
      <xdr:row>37</xdr:row>
      <xdr:rowOff>82636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408882"/>
          <a:ext cx="889000" cy="1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130234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13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82636</xdr:rowOff>
    </xdr:from>
    <xdr:to>
      <xdr:col>10</xdr:col>
      <xdr:colOff>114300</xdr:colOff>
      <xdr:row>37</xdr:row>
      <xdr:rowOff>89038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426286"/>
          <a:ext cx="889000" cy="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146458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147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149896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15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149366</xdr:rowOff>
    </xdr:from>
    <xdr:to>
      <xdr:col>24</xdr:col>
      <xdr:colOff>114300</xdr:colOff>
      <xdr:row>37</xdr:row>
      <xdr:rowOff>79516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21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127793</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9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5018</xdr:rowOff>
    </xdr:from>
    <xdr:to>
      <xdr:col>20</xdr:col>
      <xdr:colOff>38100</xdr:colOff>
      <xdr:row>37</xdr:row>
      <xdr:rowOff>106618</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4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97745</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441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14432</xdr:rowOff>
    </xdr:from>
    <xdr:to>
      <xdr:col>15</xdr:col>
      <xdr:colOff>101600</xdr:colOff>
      <xdr:row>37</xdr:row>
      <xdr:rowOff>116032</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5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107159</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45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31836</xdr:rowOff>
    </xdr:from>
    <xdr:to>
      <xdr:col>10</xdr:col>
      <xdr:colOff>165100</xdr:colOff>
      <xdr:row>37</xdr:row>
      <xdr:rowOff>133436</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7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124563</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468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38238</xdr:rowOff>
    </xdr:from>
    <xdr:to>
      <xdr:col>6</xdr:col>
      <xdr:colOff>38100</xdr:colOff>
      <xdr:row>37</xdr:row>
      <xdr:rowOff>139838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81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130966</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474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12022</xdr:rowOff>
    </xdr:from>
    <xdr:to>
      <xdr:col>24</xdr:col>
      <xdr:colOff>63500</xdr:colOff>
      <xdr:row>58</xdr:row>
      <xdr:rowOff>33300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956122"/>
          <a:ext cx="838200" cy="2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131329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732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33300</xdr:rowOff>
    </xdr:from>
    <xdr:to>
      <xdr:col>19</xdr:col>
      <xdr:colOff>177800</xdr:colOff>
      <xdr:row>58</xdr:row>
      <xdr:rowOff>45120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977400"/>
          <a:ext cx="889000" cy="11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69070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67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40251</xdr:rowOff>
    </xdr:from>
    <xdr:to>
      <xdr:col>15</xdr:col>
      <xdr:colOff>50800</xdr:colOff>
      <xdr:row>58</xdr:row>
      <xdr:rowOff>45120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019300" y="9984351"/>
          <a:ext cx="889000" cy="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76897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678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40251</xdr:rowOff>
    </xdr:from>
    <xdr:to>
      <xdr:col>10</xdr:col>
      <xdr:colOff>114300</xdr:colOff>
      <xdr:row>58</xdr:row>
      <xdr:rowOff>48599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984351"/>
          <a:ext cx="889000" cy="8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93013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694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85854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687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132672</xdr:rowOff>
    </xdr:from>
    <xdr:to>
      <xdr:col>24</xdr:col>
      <xdr:colOff>114300</xdr:colOff>
      <xdr:row>58</xdr:row>
      <xdr:rowOff>62822</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905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86878</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859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153950</xdr:rowOff>
    </xdr:from>
    <xdr:to>
      <xdr:col>20</xdr:col>
      <xdr:colOff>38100</xdr:colOff>
      <xdr:row>58</xdr:row>
      <xdr:rowOff>84100</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92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75227</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10019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165770</xdr:rowOff>
    </xdr:from>
    <xdr:to>
      <xdr:col>15</xdr:col>
      <xdr:colOff>101600</xdr:colOff>
      <xdr:row>58</xdr:row>
      <xdr:rowOff>95920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93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87047</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10031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160901</xdr:rowOff>
    </xdr:from>
    <xdr:to>
      <xdr:col>10</xdr:col>
      <xdr:colOff>165100</xdr:colOff>
      <xdr:row>58</xdr:row>
      <xdr:rowOff>91051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933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82178</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10026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169249</xdr:rowOff>
    </xdr:from>
    <xdr:to>
      <xdr:col>6</xdr:col>
      <xdr:colOff>38100</xdr:colOff>
      <xdr:row>58</xdr:row>
      <xdr:rowOff>99399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941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90526</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10034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142267</xdr:rowOff>
    </xdr:from>
    <xdr:to>
      <xdr:col>24</xdr:col>
      <xdr:colOff>63500</xdr:colOff>
      <xdr:row>78</xdr:row>
      <xdr:rowOff>144714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515367"/>
          <a:ext cx="838200" cy="2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49666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1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144714</xdr:rowOff>
    </xdr:from>
    <xdr:to>
      <xdr:col>19</xdr:col>
      <xdr:colOff>177800</xdr:colOff>
      <xdr:row>78</xdr:row>
      <xdr:rowOff>153070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517814"/>
          <a:ext cx="889000" cy="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2967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0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153070</xdr:rowOff>
    </xdr:from>
    <xdr:to>
      <xdr:col>15</xdr:col>
      <xdr:colOff>50800</xdr:colOff>
      <xdr:row>79</xdr:row>
      <xdr:rowOff>20031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526170"/>
          <a:ext cx="889000" cy="38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3732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20031</xdr:rowOff>
    </xdr:from>
    <xdr:to>
      <xdr:col>10</xdr:col>
      <xdr:colOff>114300</xdr:colOff>
      <xdr:row>79</xdr:row>
      <xdr:rowOff>21837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564581"/>
          <a:ext cx="889000" cy="1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9219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2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24410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22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91467</xdr:rowOff>
    </xdr:from>
    <xdr:to>
      <xdr:col>24</xdr:col>
      <xdr:colOff>114300</xdr:colOff>
      <xdr:row>79</xdr:row>
      <xdr:rowOff>21617</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6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6394</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79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93914</xdr:rowOff>
    </xdr:from>
    <xdr:to>
      <xdr:col>20</xdr:col>
      <xdr:colOff>38100</xdr:colOff>
      <xdr:row>79</xdr:row>
      <xdr:rowOff>24064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6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15191</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559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102270</xdr:rowOff>
    </xdr:from>
    <xdr:to>
      <xdr:col>15</xdr:col>
      <xdr:colOff>101600</xdr:colOff>
      <xdr:row>79</xdr:row>
      <xdr:rowOff>32420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75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23547</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56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140681</xdr:rowOff>
    </xdr:from>
    <xdr:to>
      <xdr:col>10</xdr:col>
      <xdr:colOff>165100</xdr:colOff>
      <xdr:row>79</xdr:row>
      <xdr:rowOff>70831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51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61958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606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142487</xdr:rowOff>
    </xdr:from>
    <xdr:to>
      <xdr:col>6</xdr:col>
      <xdr:colOff>38100</xdr:colOff>
      <xdr:row>79</xdr:row>
      <xdr:rowOff>72637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51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63764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60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65367</xdr:rowOff>
    </xdr:from>
    <xdr:to>
      <xdr:col>24</xdr:col>
      <xdr:colOff>63500</xdr:colOff>
      <xdr:row>93</xdr:row>
      <xdr:rowOff>101433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010217"/>
          <a:ext cx="838200" cy="36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104125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20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65367</xdr:rowOff>
    </xdr:from>
    <xdr:to>
      <xdr:col>19</xdr:col>
      <xdr:colOff>177800</xdr:colOff>
      <xdr:row>94</xdr:row>
      <xdr:rowOff>1260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010217"/>
          <a:ext cx="889000" cy="107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75412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36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52694</xdr:rowOff>
    </xdr:from>
    <xdr:to>
      <xdr:col>15</xdr:col>
      <xdr:colOff>50800</xdr:colOff>
      <xdr:row>94</xdr:row>
      <xdr:rowOff>1260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5997544"/>
          <a:ext cx="889000" cy="120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124271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41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52694</xdr:rowOff>
    </xdr:from>
    <xdr:to>
      <xdr:col>10</xdr:col>
      <xdr:colOff>114300</xdr:colOff>
      <xdr:row>95</xdr:row>
      <xdr:rowOff>7806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5997544"/>
          <a:ext cx="889000" cy="298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64705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20784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50633</xdr:rowOff>
    </xdr:from>
    <xdr:to>
      <xdr:col>24</xdr:col>
      <xdr:colOff>114300</xdr:colOff>
      <xdr:row>93</xdr:row>
      <xdr:rowOff>152233</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5995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73510</xdr:rowOff>
    </xdr:from>
    <xdr:ext cx="599010"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5846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14567</xdr:rowOff>
    </xdr:from>
    <xdr:to>
      <xdr:col>20</xdr:col>
      <xdr:colOff>38100</xdr:colOff>
      <xdr:row>93</xdr:row>
      <xdr:rowOff>116167</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5959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132694</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497795" y="1573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121910</xdr:rowOff>
    </xdr:from>
    <xdr:to>
      <xdr:col>15</xdr:col>
      <xdr:colOff>101600</xdr:colOff>
      <xdr:row>94</xdr:row>
      <xdr:rowOff>52060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06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68587</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08795" y="15841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1894</xdr:rowOff>
    </xdr:from>
    <xdr:to>
      <xdr:col>10</xdr:col>
      <xdr:colOff>165100</xdr:colOff>
      <xdr:row>93</xdr:row>
      <xdr:rowOff>103494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594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120021</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19795" y="15721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128456</xdr:rowOff>
    </xdr:from>
    <xdr:to>
      <xdr:col>6</xdr:col>
      <xdr:colOff>38100</xdr:colOff>
      <xdr:row>95</xdr:row>
      <xdr:rowOff>58606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24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75133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019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16786</xdr:rowOff>
    </xdr:from>
    <xdr:to>
      <xdr:col>55</xdr:col>
      <xdr:colOff>0</xdr:colOff>
      <xdr:row>38</xdr:row>
      <xdr:rowOff>71210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531886"/>
          <a:ext cx="838200" cy="5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97567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269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20355</xdr:rowOff>
    </xdr:from>
    <xdr:to>
      <xdr:col>50</xdr:col>
      <xdr:colOff>114300</xdr:colOff>
      <xdr:row>38</xdr:row>
      <xdr:rowOff>71210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535455"/>
          <a:ext cx="889000" cy="50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74080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24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20355</xdr:rowOff>
    </xdr:from>
    <xdr:to>
      <xdr:col>45</xdr:col>
      <xdr:colOff>177800</xdr:colOff>
      <xdr:row>38</xdr:row>
      <xdr:rowOff>76298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535455"/>
          <a:ext cx="889000" cy="5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85529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25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136206</xdr:rowOff>
    </xdr:from>
    <xdr:to>
      <xdr:col>41</xdr:col>
      <xdr:colOff>50800</xdr:colOff>
      <xdr:row>38</xdr:row>
      <xdr:rowOff>76298</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479856"/>
          <a:ext cx="889000" cy="11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102793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274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153705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154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137436</xdr:rowOff>
    </xdr:from>
    <xdr:to>
      <xdr:col>55</xdr:col>
      <xdr:colOff>50800</xdr:colOff>
      <xdr:row>38</xdr:row>
      <xdr:rowOff>67587</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4810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115863</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459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20410</xdr:rowOff>
    </xdr:from>
    <xdr:to>
      <xdr:col>50</xdr:col>
      <xdr:colOff>165100</xdr:colOff>
      <xdr:row>38</xdr:row>
      <xdr:rowOff>122010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53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113137</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628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141005</xdr:rowOff>
    </xdr:from>
    <xdr:to>
      <xdr:col>46</xdr:col>
      <xdr:colOff>38100</xdr:colOff>
      <xdr:row>38</xdr:row>
      <xdr:rowOff>71155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48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62282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577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25498</xdr:rowOff>
    </xdr:from>
    <xdr:to>
      <xdr:col>41</xdr:col>
      <xdr:colOff>101600</xdr:colOff>
      <xdr:row>38</xdr:row>
      <xdr:rowOff>127098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540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118225</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63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85406</xdr:rowOff>
    </xdr:from>
    <xdr:to>
      <xdr:col>36</xdr:col>
      <xdr:colOff>165100</xdr:colOff>
      <xdr:row>38</xdr:row>
      <xdr:rowOff>15556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2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6683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521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11745</xdr:rowOff>
    </xdr:from>
    <xdr:to>
      <xdr:col>55</xdr:col>
      <xdr:colOff>0</xdr:colOff>
      <xdr:row>59</xdr:row>
      <xdr:rowOff>16656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10127295"/>
          <a:ext cx="838200" cy="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136114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908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11745</xdr:rowOff>
    </xdr:from>
    <xdr:to>
      <xdr:col>50</xdr:col>
      <xdr:colOff>114300</xdr:colOff>
      <xdr:row>59</xdr:row>
      <xdr:rowOff>42647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127295"/>
          <a:ext cx="889000" cy="30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65408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83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121978</xdr:rowOff>
    </xdr:from>
    <xdr:to>
      <xdr:col>45</xdr:col>
      <xdr:colOff>177800</xdr:colOff>
      <xdr:row>59</xdr:row>
      <xdr:rowOff>42647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066078"/>
          <a:ext cx="889000" cy="9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69510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84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121978</xdr:rowOff>
    </xdr:from>
    <xdr:to>
      <xdr:col>41</xdr:col>
      <xdr:colOff>50800</xdr:colOff>
      <xdr:row>58</xdr:row>
      <xdr:rowOff>160208</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10066078"/>
          <a:ext cx="889000" cy="3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22362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13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137306</xdr:rowOff>
    </xdr:from>
    <xdr:to>
      <xdr:col>55</xdr:col>
      <xdr:colOff>50800</xdr:colOff>
      <xdr:row>59</xdr:row>
      <xdr:rowOff>67456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8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91665</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10035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132395</xdr:rowOff>
    </xdr:from>
    <xdr:to>
      <xdr:col>50</xdr:col>
      <xdr:colOff>165100</xdr:colOff>
      <xdr:row>59</xdr:row>
      <xdr:rowOff>62545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7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53672</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16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163297</xdr:rowOff>
    </xdr:from>
    <xdr:to>
      <xdr:col>46</xdr:col>
      <xdr:colOff>38100</xdr:colOff>
      <xdr:row>59</xdr:row>
      <xdr:rowOff>93447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10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84574</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10200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71178</xdr:rowOff>
    </xdr:from>
    <xdr:to>
      <xdr:col>41</xdr:col>
      <xdr:colOff>101600</xdr:colOff>
      <xdr:row>59</xdr:row>
      <xdr:rowOff>1328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1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17855</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790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109408</xdr:rowOff>
    </xdr:from>
    <xdr:to>
      <xdr:col>36</xdr:col>
      <xdr:colOff>165100</xdr:colOff>
      <xdr:row>59</xdr:row>
      <xdr:rowOff>39558</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53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56085</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828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112773</xdr:rowOff>
    </xdr:from>
    <xdr:to>
      <xdr:col>55</xdr:col>
      <xdr:colOff>0</xdr:colOff>
      <xdr:row>78</xdr:row>
      <xdr:rowOff>119011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485873"/>
          <a:ext cx="838200" cy="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32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119011</xdr:rowOff>
    </xdr:from>
    <xdr:to>
      <xdr:col>50</xdr:col>
      <xdr:colOff>114300</xdr:colOff>
      <xdr:row>79</xdr:row>
      <xdr:rowOff>5114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492111"/>
          <a:ext cx="889000" cy="57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134253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89119</xdr:rowOff>
    </xdr:from>
    <xdr:to>
      <xdr:col>45</xdr:col>
      <xdr:colOff>177800</xdr:colOff>
      <xdr:row>79</xdr:row>
      <xdr:rowOff>5114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462219"/>
          <a:ext cx="889000" cy="87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142030</xdr:rowOff>
    </xdr:from>
    <xdr:to>
      <xdr:col>41</xdr:col>
      <xdr:colOff>50800</xdr:colOff>
      <xdr:row>78</xdr:row>
      <xdr:rowOff>89119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343680"/>
          <a:ext cx="889000" cy="118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107027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13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109281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61973</xdr:rowOff>
    </xdr:from>
    <xdr:to>
      <xdr:col>55</xdr:col>
      <xdr:colOff>50800</xdr:colOff>
      <xdr:row>78</xdr:row>
      <xdr:rowOff>163573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158336</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359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68211</xdr:rowOff>
    </xdr:from>
    <xdr:to>
      <xdr:col>50</xdr:col>
      <xdr:colOff>165100</xdr:colOff>
      <xdr:row>78</xdr:row>
      <xdr:rowOff>169811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4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160938</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534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125764</xdr:rowOff>
    </xdr:from>
    <xdr:to>
      <xdr:col>46</xdr:col>
      <xdr:colOff>38100</xdr:colOff>
      <xdr:row>79</xdr:row>
      <xdr:rowOff>55914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9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47041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91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38319</xdr:rowOff>
    </xdr:from>
    <xdr:to>
      <xdr:col>41</xdr:col>
      <xdr:colOff>101600</xdr:colOff>
      <xdr:row>78</xdr:row>
      <xdr:rowOff>139919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11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131046</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50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91230</xdr:rowOff>
    </xdr:from>
    <xdr:to>
      <xdr:col>36</xdr:col>
      <xdr:colOff>165100</xdr:colOff>
      <xdr:row>78</xdr:row>
      <xdr:rowOff>21380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29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37907</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3068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54688</xdr:rowOff>
    </xdr:from>
    <xdr:to>
      <xdr:col>55</xdr:col>
      <xdr:colOff>0</xdr:colOff>
      <xdr:row>98</xdr:row>
      <xdr:rowOff>69614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856788"/>
          <a:ext cx="838200" cy="14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32946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63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54688</xdr:rowOff>
    </xdr:from>
    <xdr:to>
      <xdr:col>50</xdr:col>
      <xdr:colOff>114300</xdr:colOff>
      <xdr:row>98</xdr:row>
      <xdr:rowOff>76702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856788"/>
          <a:ext cx="889000" cy="2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103567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90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149974</xdr:rowOff>
    </xdr:from>
    <xdr:to>
      <xdr:col>45</xdr:col>
      <xdr:colOff>177800</xdr:colOff>
      <xdr:row>98</xdr:row>
      <xdr:rowOff>76702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780624"/>
          <a:ext cx="889000" cy="98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123590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582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149974</xdr:rowOff>
    </xdr:from>
    <xdr:to>
      <xdr:col>41</xdr:col>
      <xdr:colOff>50800</xdr:colOff>
      <xdr:row>98</xdr:row>
      <xdr:rowOff>76119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780624"/>
          <a:ext cx="889000" cy="97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95840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118364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5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18814</xdr:rowOff>
    </xdr:from>
    <xdr:to>
      <xdr:col>55</xdr:col>
      <xdr:colOff>50800</xdr:colOff>
      <xdr:row>98</xdr:row>
      <xdr:rowOff>120414</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20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159945</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90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3888</xdr:rowOff>
    </xdr:from>
    <xdr:to>
      <xdr:col>50</xdr:col>
      <xdr:colOff>165100</xdr:colOff>
      <xdr:row>98</xdr:row>
      <xdr:rowOff>105488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05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122015</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581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25902</xdr:rowOff>
    </xdr:from>
    <xdr:to>
      <xdr:col>46</xdr:col>
      <xdr:colOff>38100</xdr:colOff>
      <xdr:row>98</xdr:row>
      <xdr:rowOff>127502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2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118629</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920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99174</xdr:rowOff>
    </xdr:from>
    <xdr:to>
      <xdr:col>41</xdr:col>
      <xdr:colOff>101600</xdr:colOff>
      <xdr:row>98</xdr:row>
      <xdr:rowOff>29324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2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45851</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5050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25319</xdr:rowOff>
    </xdr:from>
    <xdr:to>
      <xdr:col>36</xdr:col>
      <xdr:colOff>165100</xdr:colOff>
      <xdr:row>98</xdr:row>
      <xdr:rowOff>126919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2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118046</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920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19529</xdr:rowOff>
    </xdr:from>
    <xdr:to>
      <xdr:col>76</xdr:col>
      <xdr:colOff>114300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06079"/>
          <a:ext cx="889000" cy="24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34899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19529</xdr:rowOff>
    </xdr:from>
    <xdr:to>
      <xdr:col>71</xdr:col>
      <xdr:colOff>177800</xdr:colOff>
      <xdr:row>39</xdr:row>
      <xdr:rowOff>20649</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706079"/>
          <a:ext cx="889000" cy="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30852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140179</xdr:rowOff>
    </xdr:from>
    <xdr:to>
      <xdr:col>72</xdr:col>
      <xdr:colOff>38100</xdr:colOff>
      <xdr:row>39</xdr:row>
      <xdr:rowOff>70329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55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61456</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748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141299</xdr:rowOff>
    </xdr:from>
    <xdr:to>
      <xdr:col>67</xdr:col>
      <xdr:colOff>101600</xdr:colOff>
      <xdr:row>39</xdr:row>
      <xdr:rowOff>71449</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56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62576</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749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76107</xdr:rowOff>
    </xdr:from>
    <xdr:to>
      <xdr:col>85</xdr:col>
      <xdr:colOff>127000</xdr:colOff>
      <xdr:row>77</xdr:row>
      <xdr:rowOff>6480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106307"/>
          <a:ext cx="838200" cy="10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152584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82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6480</xdr:rowOff>
    </xdr:from>
    <xdr:to>
      <xdr:col>81</xdr:col>
      <xdr:colOff>50800</xdr:colOff>
      <xdr:row>77</xdr:row>
      <xdr:rowOff>63116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208130"/>
          <a:ext cx="889000" cy="56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84219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3285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63116</xdr:rowOff>
    </xdr:from>
    <xdr:to>
      <xdr:col>76</xdr:col>
      <xdr:colOff>114300</xdr:colOff>
      <xdr:row>77</xdr:row>
      <xdr:rowOff>101312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264766"/>
          <a:ext cx="889000" cy="3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116932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101312</xdr:rowOff>
    </xdr:from>
    <xdr:to>
      <xdr:col>71</xdr:col>
      <xdr:colOff>177800</xdr:colOff>
      <xdr:row>77</xdr:row>
      <xdr:rowOff>106462</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02962"/>
          <a:ext cx="889000" cy="5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143933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164273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25307</xdr:rowOff>
    </xdr:from>
    <xdr:to>
      <xdr:col>85</xdr:col>
      <xdr:colOff>177800</xdr:colOff>
      <xdr:row>76</xdr:row>
      <xdr:rowOff>126907</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05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48184</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906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127130</xdr:rowOff>
    </xdr:from>
    <xdr:to>
      <xdr:col>81</xdr:col>
      <xdr:colOff>101600</xdr:colOff>
      <xdr:row>77</xdr:row>
      <xdr:rowOff>57280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15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73806</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932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12316</xdr:rowOff>
    </xdr:from>
    <xdr:to>
      <xdr:col>76</xdr:col>
      <xdr:colOff>165100</xdr:colOff>
      <xdr:row>77</xdr:row>
      <xdr:rowOff>113916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13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130443</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989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50512</xdr:rowOff>
    </xdr:from>
    <xdr:to>
      <xdr:col>72</xdr:col>
      <xdr:colOff>38100</xdr:colOff>
      <xdr:row>77</xdr:row>
      <xdr:rowOff>152112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5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168639</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3027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55662</xdr:rowOff>
    </xdr:from>
    <xdr:to>
      <xdr:col>67</xdr:col>
      <xdr:colOff>101600</xdr:colOff>
      <xdr:row>77</xdr:row>
      <xdr:rowOff>157262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5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148389</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3350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40001</xdr:rowOff>
    </xdr:from>
    <xdr:to>
      <xdr:col>85</xdr:col>
      <xdr:colOff>127000</xdr:colOff>
      <xdr:row>98</xdr:row>
      <xdr:rowOff>93436</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842101"/>
          <a:ext cx="838200" cy="5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3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7592</xdr:rowOff>
    </xdr:from>
    <xdr:to>
      <xdr:col>81</xdr:col>
      <xdr:colOff>50800</xdr:colOff>
      <xdr:row>98</xdr:row>
      <xdr:rowOff>40001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809692"/>
          <a:ext cx="889000" cy="3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81943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8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7592</xdr:rowOff>
    </xdr:from>
    <xdr:to>
      <xdr:col>76</xdr:col>
      <xdr:colOff>114300</xdr:colOff>
      <xdr:row>98</xdr:row>
      <xdr:rowOff>51941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809692"/>
          <a:ext cx="889000" cy="4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64577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52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51941</xdr:rowOff>
    </xdr:from>
    <xdr:to>
      <xdr:col>71</xdr:col>
      <xdr:colOff>177800</xdr:colOff>
      <xdr:row>98</xdr:row>
      <xdr:rowOff>71935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854041"/>
          <a:ext cx="889000" cy="1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137867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59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42636</xdr:rowOff>
    </xdr:from>
    <xdr:to>
      <xdr:col>85</xdr:col>
      <xdr:colOff>177800</xdr:colOff>
      <xdr:row>98</xdr:row>
      <xdr:rowOff>144236</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4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133951</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6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160651</xdr:rowOff>
    </xdr:from>
    <xdr:to>
      <xdr:col>81</xdr:col>
      <xdr:colOff>101600</xdr:colOff>
      <xdr:row>98</xdr:row>
      <xdr:rowOff>90801</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79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107328</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181795" y="16566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128242</xdr:rowOff>
    </xdr:from>
    <xdr:to>
      <xdr:col>76</xdr:col>
      <xdr:colOff>165100</xdr:colOff>
      <xdr:row>98</xdr:row>
      <xdr:rowOff>58392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5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49519</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851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1141</xdr:rowOff>
    </xdr:from>
    <xdr:to>
      <xdr:col>72</xdr:col>
      <xdr:colOff>38100</xdr:colOff>
      <xdr:row>98</xdr:row>
      <xdr:rowOff>102741</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80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93868</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895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21135</xdr:rowOff>
    </xdr:from>
    <xdr:to>
      <xdr:col>67</xdr:col>
      <xdr:colOff>101600</xdr:colOff>
      <xdr:row>98</xdr:row>
      <xdr:rowOff>122735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2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113862</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91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139645</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745"/>
          <a:ext cx="889000" cy="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88845</xdr:rowOff>
    </xdr:from>
    <xdr:to>
      <xdr:col>98</xdr:col>
      <xdr:colOff>38100</xdr:colOff>
      <xdr:row>39</xdr:row>
      <xdr:rowOff>18995</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10122</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6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61747</xdr:rowOff>
    </xdr:from>
    <xdr:to>
      <xdr:col>107</xdr:col>
      <xdr:colOff>50800</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005847"/>
          <a:ext cx="889000" cy="20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61747</xdr:rowOff>
    </xdr:from>
    <xdr:to>
      <xdr:col>102</xdr:col>
      <xdr:colOff>114300</xdr:colOff>
      <xdr:row>59</xdr:row>
      <xdr:rowOff>98878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8656300" y="10005847"/>
          <a:ext cx="889000" cy="20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80015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10195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249299"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1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10947</xdr:rowOff>
    </xdr:from>
    <xdr:to>
      <xdr:col>102</xdr:col>
      <xdr:colOff>165100</xdr:colOff>
      <xdr:row>58</xdr:row>
      <xdr:rowOff>112547</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995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129074</xdr:rowOff>
    </xdr:from>
    <xdr:ext cx="534377"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278111" y="973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100766</xdr:rowOff>
    </xdr:from>
    <xdr:to>
      <xdr:col>116</xdr:col>
      <xdr:colOff>63500</xdr:colOff>
      <xdr:row>76</xdr:row>
      <xdr:rowOff>74690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2959516"/>
          <a:ext cx="838200" cy="145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151609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81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100766</xdr:rowOff>
    </xdr:from>
    <xdr:to>
      <xdr:col>111</xdr:col>
      <xdr:colOff>177800</xdr:colOff>
      <xdr:row>75</xdr:row>
      <xdr:rowOff>127599</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2959516"/>
          <a:ext cx="889000" cy="26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100085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13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127599</xdr:rowOff>
    </xdr:from>
    <xdr:to>
      <xdr:col>107</xdr:col>
      <xdr:colOff>50800</xdr:colOff>
      <xdr:row>75</xdr:row>
      <xdr:rowOff>169022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2986349"/>
          <a:ext cx="889000" cy="41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71849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102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164678</xdr:rowOff>
    </xdr:from>
    <xdr:to>
      <xdr:col>102</xdr:col>
      <xdr:colOff>114300</xdr:colOff>
      <xdr:row>75</xdr:row>
      <xdr:rowOff>169022</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3023428"/>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99110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12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128756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15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23890</xdr:rowOff>
    </xdr:from>
    <xdr:to>
      <xdr:col>116</xdr:col>
      <xdr:colOff>114300</xdr:colOff>
      <xdr:row>76</xdr:row>
      <xdr:rowOff>125490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05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46767</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905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49966</xdr:rowOff>
    </xdr:from>
    <xdr:to>
      <xdr:col>112</xdr:col>
      <xdr:colOff>38100</xdr:colOff>
      <xdr:row>75</xdr:row>
      <xdr:rowOff>151566</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90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168093</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68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76799</xdr:rowOff>
    </xdr:from>
    <xdr:to>
      <xdr:col>107</xdr:col>
      <xdr:colOff>101600</xdr:colOff>
      <xdr:row>76</xdr:row>
      <xdr:rowOff>6948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93554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23476</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710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118221</xdr:rowOff>
    </xdr:from>
    <xdr:to>
      <xdr:col>102</xdr:col>
      <xdr:colOff>165100</xdr:colOff>
      <xdr:row>76</xdr:row>
      <xdr:rowOff>48372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9769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64898</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2752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113878</xdr:rowOff>
    </xdr:from>
    <xdr:to>
      <xdr:col>98</xdr:col>
      <xdr:colOff>38100</xdr:colOff>
      <xdr:row>76</xdr:row>
      <xdr:rowOff>44028</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97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60555</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747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年度の歳出総額は、前年度と比較して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3,557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となった。大きく減少したのは、普通建設事業費（うち更新整備）と積立金である。主な理由として、普通建設事業費（うち更新整備）は、水産物供給基盤機能保全事業の終了したことによる減、積立金は、ふるさと振興基金の積立金の減によって性質支出が減少した。また、大きく増加したのは公債費、補助費、物件費である。主な理由として、公債費は、繰上償還を実施したことによる増加、補助費は、水道事業の法適用化による水道事業補助金の増加、物件費は、システム標準化に要する経費が増加したことによってこれらの性質支出が増加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類似団体と比較すると、人件費・物件費・維持補修費・補助費等が低く、扶助費・繰出金が高い傾向となっている。他は各年度の事情も考えられるため、単純に比較はできない。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少子高齢の町として、高齢者や子どもに対する支援は重要であり、真に住民のためになっているか精査しながら行っていきたい。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山口県上関町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2,190
2,186
34.69
3,739,573
3,557,054
176,470
1,996,721
3,496,738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112697</xdr:rowOff>
    </xdr:from>
    <xdr:to>
      <xdr:col>24</xdr:col>
      <xdr:colOff>63500</xdr:colOff>
      <xdr:row>37</xdr:row>
      <xdr:rowOff>135185</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456347"/>
          <a:ext cx="838200" cy="22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101631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45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135185</xdr:rowOff>
    </xdr:from>
    <xdr:to>
      <xdr:col>19</xdr:col>
      <xdr:colOff>177800</xdr:colOff>
      <xdr:row>37</xdr:row>
      <xdr:rowOff>142372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478835"/>
          <a:ext cx="889000" cy="7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40467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5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142372</xdr:rowOff>
    </xdr:from>
    <xdr:to>
      <xdr:col>15</xdr:col>
      <xdr:colOff>50800</xdr:colOff>
      <xdr:row>37</xdr:row>
      <xdr:rowOff>151573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6486022"/>
          <a:ext cx="889000" cy="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57097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7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151573</xdr:rowOff>
    </xdr:from>
    <xdr:to>
      <xdr:col>10</xdr:col>
      <xdr:colOff>114300</xdr:colOff>
      <xdr:row>37</xdr:row>
      <xdr:rowOff>166675</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495223"/>
          <a:ext cx="889000" cy="15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78657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78385</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61897</xdr:rowOff>
    </xdr:from>
    <xdr:to>
      <xdr:col>24</xdr:col>
      <xdr:colOff>114300</xdr:colOff>
      <xdr:row>37</xdr:row>
      <xdr:rowOff>163497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05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84774</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25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84385</xdr:rowOff>
    </xdr:from>
    <xdr:to>
      <xdr:col>20</xdr:col>
      <xdr:colOff>38100</xdr:colOff>
      <xdr:row>38</xdr:row>
      <xdr:rowOff>14536</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4280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31062</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20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91572</xdr:rowOff>
    </xdr:from>
    <xdr:to>
      <xdr:col>15</xdr:col>
      <xdr:colOff>101600</xdr:colOff>
      <xdr:row>38</xdr:row>
      <xdr:rowOff>21722</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43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38249</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210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100773</xdr:rowOff>
    </xdr:from>
    <xdr:to>
      <xdr:col>10</xdr:col>
      <xdr:colOff>165100</xdr:colOff>
      <xdr:row>38</xdr:row>
      <xdr:rowOff>30923</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44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47450</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21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115875</xdr:rowOff>
    </xdr:from>
    <xdr:to>
      <xdr:col>6</xdr:col>
      <xdr:colOff>38100</xdr:colOff>
      <xdr:row>38</xdr:row>
      <xdr:rowOff>46025</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4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62552</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23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153433</xdr:rowOff>
    </xdr:from>
    <xdr:to>
      <xdr:col>24</xdr:col>
      <xdr:colOff>63500</xdr:colOff>
      <xdr:row>57</xdr:row>
      <xdr:rowOff>153526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926083"/>
          <a:ext cx="838200" cy="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71087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72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121108</xdr:rowOff>
    </xdr:from>
    <xdr:to>
      <xdr:col>19</xdr:col>
      <xdr:colOff>177800</xdr:colOff>
      <xdr:row>57</xdr:row>
      <xdr:rowOff>153433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93758"/>
          <a:ext cx="889000" cy="3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7543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608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41901</xdr:rowOff>
    </xdr:from>
    <xdr:to>
      <xdr:col>15</xdr:col>
      <xdr:colOff>50800</xdr:colOff>
      <xdr:row>57</xdr:row>
      <xdr:rowOff>121108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814551"/>
          <a:ext cx="889000" cy="79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168154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59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41901</xdr:rowOff>
    </xdr:from>
    <xdr:to>
      <xdr:col>10</xdr:col>
      <xdr:colOff>114300</xdr:colOff>
      <xdr:row>57</xdr:row>
      <xdr:rowOff>74009</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9814551"/>
          <a:ext cx="889000" cy="32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110234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882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142133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102726</xdr:rowOff>
    </xdr:from>
    <xdr:to>
      <xdr:col>24</xdr:col>
      <xdr:colOff>114300</xdr:colOff>
      <xdr:row>58</xdr:row>
      <xdr:rowOff>32876</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75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26638</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799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102633</xdr:rowOff>
    </xdr:from>
    <xdr:to>
      <xdr:col>20</xdr:col>
      <xdr:colOff>38100</xdr:colOff>
      <xdr:row>58</xdr:row>
      <xdr:rowOff>32783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7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23910</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968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70308</xdr:rowOff>
    </xdr:from>
    <xdr:to>
      <xdr:col>15</xdr:col>
      <xdr:colOff>101600</xdr:colOff>
      <xdr:row>58</xdr:row>
      <xdr:rowOff>458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42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163035</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935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162551</xdr:rowOff>
    </xdr:from>
    <xdr:to>
      <xdr:col>10</xdr:col>
      <xdr:colOff>165100</xdr:colOff>
      <xdr:row>57</xdr:row>
      <xdr:rowOff>92701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763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109228</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538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23209</xdr:rowOff>
    </xdr:from>
    <xdr:to>
      <xdr:col>6</xdr:col>
      <xdr:colOff>38100</xdr:colOff>
      <xdr:row>57</xdr:row>
      <xdr:rowOff>124809</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795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141336</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571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17010</xdr:rowOff>
    </xdr:from>
    <xdr:to>
      <xdr:col>24</xdr:col>
      <xdr:colOff>63500</xdr:colOff>
      <xdr:row>77</xdr:row>
      <xdr:rowOff>41408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3797300" y="13218660"/>
          <a:ext cx="838200" cy="24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17010</xdr:rowOff>
    </xdr:from>
    <xdr:to>
      <xdr:col>19</xdr:col>
      <xdr:colOff>177800</xdr:colOff>
      <xdr:row>77</xdr:row>
      <xdr:rowOff>85010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218660"/>
          <a:ext cx="889000" cy="68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169580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32381</xdr:rowOff>
    </xdr:from>
    <xdr:to>
      <xdr:col>15</xdr:col>
      <xdr:colOff>50800</xdr:colOff>
      <xdr:row>77</xdr:row>
      <xdr:rowOff>85010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234031"/>
          <a:ext cx="889000" cy="5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32381</xdr:rowOff>
    </xdr:from>
    <xdr:to>
      <xdr:col>10</xdr:col>
      <xdr:colOff>114300</xdr:colOff>
      <xdr:row>77</xdr:row>
      <xdr:rowOff>125637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234031"/>
          <a:ext cx="889000" cy="9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50559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162058</xdr:rowOff>
    </xdr:from>
    <xdr:to>
      <xdr:col>24</xdr:col>
      <xdr:colOff>114300</xdr:colOff>
      <xdr:row>77</xdr:row>
      <xdr:rowOff>92208</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19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13485</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043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137660</xdr:rowOff>
    </xdr:from>
    <xdr:to>
      <xdr:col>20</xdr:col>
      <xdr:colOff>38100</xdr:colOff>
      <xdr:row>77</xdr:row>
      <xdr:rowOff>67810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6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84338</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943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34210</xdr:rowOff>
    </xdr:from>
    <xdr:to>
      <xdr:col>15</xdr:col>
      <xdr:colOff>101600</xdr:colOff>
      <xdr:row>77</xdr:row>
      <xdr:rowOff>135810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23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152337</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011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153031</xdr:rowOff>
    </xdr:from>
    <xdr:to>
      <xdr:col>10</xdr:col>
      <xdr:colOff>165100</xdr:colOff>
      <xdr:row>77</xdr:row>
      <xdr:rowOff>83181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18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99709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958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74837</xdr:rowOff>
    </xdr:from>
    <xdr:to>
      <xdr:col>6</xdr:col>
      <xdr:colOff>38100</xdr:colOff>
      <xdr:row>78</xdr:row>
      <xdr:rowOff>4987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276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21514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051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119107</xdr:rowOff>
    </xdr:from>
    <xdr:to>
      <xdr:col>24</xdr:col>
      <xdr:colOff>63500</xdr:colOff>
      <xdr:row>97</xdr:row>
      <xdr:rowOff>16677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578307"/>
          <a:ext cx="838200" cy="69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25264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55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119107</xdr:rowOff>
    </xdr:from>
    <xdr:to>
      <xdr:col>19</xdr:col>
      <xdr:colOff>177800</xdr:colOff>
      <xdr:row>97</xdr:row>
      <xdr:rowOff>51755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578307"/>
          <a:ext cx="889000" cy="104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131677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6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51755</xdr:rowOff>
    </xdr:from>
    <xdr:to>
      <xdr:col>15</xdr:col>
      <xdr:colOff>50800</xdr:colOff>
      <xdr:row>97</xdr:row>
      <xdr:rowOff>66784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682405"/>
          <a:ext cx="889000" cy="1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143879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66784</xdr:rowOff>
    </xdr:from>
    <xdr:to>
      <xdr:col>10</xdr:col>
      <xdr:colOff>114300</xdr:colOff>
      <xdr:row>97</xdr:row>
      <xdr:rowOff>100603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697434"/>
          <a:ext cx="889000" cy="3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80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137327</xdr:rowOff>
    </xdr:from>
    <xdr:to>
      <xdr:col>24</xdr:col>
      <xdr:colOff>114300</xdr:colOff>
      <xdr:row>97</xdr:row>
      <xdr:rowOff>67477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59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160204</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447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68307</xdr:rowOff>
    </xdr:from>
    <xdr:to>
      <xdr:col>20</xdr:col>
      <xdr:colOff>38100</xdr:colOff>
      <xdr:row>96</xdr:row>
      <xdr:rowOff>169907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52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14984</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302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955</xdr:rowOff>
    </xdr:from>
    <xdr:to>
      <xdr:col>15</xdr:col>
      <xdr:colOff>101600</xdr:colOff>
      <xdr:row>97</xdr:row>
      <xdr:rowOff>102555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3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119082</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406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15984</xdr:rowOff>
    </xdr:from>
    <xdr:to>
      <xdr:col>10</xdr:col>
      <xdr:colOff>165100</xdr:colOff>
      <xdr:row>97</xdr:row>
      <xdr:rowOff>117584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646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134111</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421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49803</xdr:rowOff>
    </xdr:from>
    <xdr:to>
      <xdr:col>6</xdr:col>
      <xdr:colOff>38100</xdr:colOff>
      <xdr:row>97</xdr:row>
      <xdr:rowOff>151403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68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167930</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455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44241</xdr:rowOff>
    </xdr:from>
    <xdr:to>
      <xdr:col>55</xdr:col>
      <xdr:colOff>0</xdr:colOff>
      <xdr:row>39</xdr:row>
      <xdr:rowOff>44241</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079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139533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8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44241</xdr:rowOff>
    </xdr:from>
    <xdr:to>
      <xdr:col>50</xdr:col>
      <xdr:colOff>114300</xdr:colOff>
      <xdr:row>39</xdr:row>
      <xdr:rowOff>44259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730791"/>
          <a:ext cx="889000" cy="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65162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44259</xdr:rowOff>
    </xdr:from>
    <xdr:to>
      <xdr:col>45</xdr:col>
      <xdr:colOff>177800</xdr:colOff>
      <xdr:row>39</xdr:row>
      <xdr:rowOff>44259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08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66590</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44259</xdr:rowOff>
    </xdr:from>
    <xdr:to>
      <xdr:col>41</xdr:col>
      <xdr:colOff>50800</xdr:colOff>
      <xdr:row>39</xdr:row>
      <xdr:rowOff>44279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730809"/>
          <a:ext cx="889000" cy="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63904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51103</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164891</xdr:rowOff>
    </xdr:from>
    <xdr:to>
      <xdr:col>55</xdr:col>
      <xdr:colOff>50800</xdr:colOff>
      <xdr:row>39</xdr:row>
      <xdr:rowOff>95041</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7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95083</xdr:rowOff>
    </xdr:from>
    <xdr:ext cx="313932"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6101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164891</xdr:rowOff>
    </xdr:from>
    <xdr:to>
      <xdr:col>50</xdr:col>
      <xdr:colOff>165100</xdr:colOff>
      <xdr:row>39</xdr:row>
      <xdr:rowOff>95041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79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86168</xdr:rowOff>
    </xdr:from>
    <xdr:ext cx="313932"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82333" y="67727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164909</xdr:rowOff>
    </xdr:from>
    <xdr:to>
      <xdr:col>46</xdr:col>
      <xdr:colOff>38100</xdr:colOff>
      <xdr:row>39</xdr:row>
      <xdr:rowOff>95059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86186</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93333" y="6772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164909</xdr:rowOff>
    </xdr:from>
    <xdr:to>
      <xdr:col>41</xdr:col>
      <xdr:colOff>101600</xdr:colOff>
      <xdr:row>39</xdr:row>
      <xdr:rowOff>95059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86186</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04333" y="6772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164929</xdr:rowOff>
    </xdr:from>
    <xdr:to>
      <xdr:col>36</xdr:col>
      <xdr:colOff>165100</xdr:colOff>
      <xdr:row>39</xdr:row>
      <xdr:rowOff>95079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86206</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47650" y="6772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10966</xdr:rowOff>
    </xdr:from>
    <xdr:to>
      <xdr:col>55</xdr:col>
      <xdr:colOff>0</xdr:colOff>
      <xdr:row>58</xdr:row>
      <xdr:rowOff>114966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955066"/>
          <a:ext cx="838200" cy="10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134104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35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10966</xdr:rowOff>
    </xdr:from>
    <xdr:to>
      <xdr:col>50</xdr:col>
      <xdr:colOff>114300</xdr:colOff>
      <xdr:row>58</xdr:row>
      <xdr:rowOff>69379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955066"/>
          <a:ext cx="889000" cy="58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70128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671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69379</xdr:rowOff>
    </xdr:from>
    <xdr:to>
      <xdr:col>45</xdr:col>
      <xdr:colOff>177800</xdr:colOff>
      <xdr:row>58</xdr:row>
      <xdr:rowOff>121523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13479"/>
          <a:ext cx="889000" cy="52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77319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7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44229</xdr:rowOff>
    </xdr:from>
    <xdr:to>
      <xdr:col>41</xdr:col>
      <xdr:colOff>50800</xdr:colOff>
      <xdr:row>58</xdr:row>
      <xdr:rowOff>121523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988329"/>
          <a:ext cx="889000" cy="77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73574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74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37295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63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64166</xdr:rowOff>
    </xdr:from>
    <xdr:to>
      <xdr:col>55</xdr:col>
      <xdr:colOff>50800</xdr:colOff>
      <xdr:row>58</xdr:row>
      <xdr:rowOff>165766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0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150543</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23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131616</xdr:rowOff>
    </xdr:from>
    <xdr:to>
      <xdr:col>50</xdr:col>
      <xdr:colOff>165100</xdr:colOff>
      <xdr:row>58</xdr:row>
      <xdr:rowOff>61766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0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52893</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996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18579</xdr:rowOff>
    </xdr:from>
    <xdr:to>
      <xdr:col>46</xdr:col>
      <xdr:colOff>38100</xdr:colOff>
      <xdr:row>58</xdr:row>
      <xdr:rowOff>120179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6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111306</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05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70723</xdr:rowOff>
    </xdr:from>
    <xdr:to>
      <xdr:col>41</xdr:col>
      <xdr:colOff>101600</xdr:colOff>
      <xdr:row>59</xdr:row>
      <xdr:rowOff>873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1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163450</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10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164879</xdr:rowOff>
    </xdr:from>
    <xdr:to>
      <xdr:col>36</xdr:col>
      <xdr:colOff>165100</xdr:colOff>
      <xdr:row>58</xdr:row>
      <xdr:rowOff>95029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3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86156</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030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24357</xdr:rowOff>
    </xdr:from>
    <xdr:to>
      <xdr:col>55</xdr:col>
      <xdr:colOff>0</xdr:colOff>
      <xdr:row>79</xdr:row>
      <xdr:rowOff>47675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568907"/>
          <a:ext cx="838200" cy="23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143025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344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10404</xdr:rowOff>
    </xdr:from>
    <xdr:to>
      <xdr:col>50</xdr:col>
      <xdr:colOff>114300</xdr:colOff>
      <xdr:row>79</xdr:row>
      <xdr:rowOff>24357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554954"/>
          <a:ext cx="889000" cy="13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68829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270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10404</xdr:rowOff>
    </xdr:from>
    <xdr:to>
      <xdr:col>45</xdr:col>
      <xdr:colOff>177800</xdr:colOff>
      <xdr:row>79</xdr:row>
      <xdr:rowOff>32159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554954"/>
          <a:ext cx="889000" cy="2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67491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26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32159</xdr:rowOff>
    </xdr:from>
    <xdr:to>
      <xdr:col>41</xdr:col>
      <xdr:colOff>50800</xdr:colOff>
      <xdr:row>79</xdr:row>
      <xdr:rowOff>50234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76709"/>
          <a:ext cx="889000" cy="18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68294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26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52861</xdr:rowOff>
    </xdr:from>
    <xdr:ext cx="59901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672795" y="1325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168325</xdr:rowOff>
    </xdr:from>
    <xdr:to>
      <xdr:col>55</xdr:col>
      <xdr:colOff>50800</xdr:colOff>
      <xdr:row>79</xdr:row>
      <xdr:rowOff>98475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54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98575</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7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145007</xdr:rowOff>
    </xdr:from>
    <xdr:to>
      <xdr:col>50</xdr:col>
      <xdr:colOff>165100</xdr:colOff>
      <xdr:row>79</xdr:row>
      <xdr:rowOff>75157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51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66284</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610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131054</xdr:rowOff>
    </xdr:from>
    <xdr:to>
      <xdr:col>46</xdr:col>
      <xdr:colOff>38100</xdr:colOff>
      <xdr:row>79</xdr:row>
      <xdr:rowOff>61204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50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52331</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596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152809</xdr:rowOff>
    </xdr:from>
    <xdr:to>
      <xdr:col>41</xdr:col>
      <xdr:colOff>101600</xdr:colOff>
      <xdr:row>79</xdr:row>
      <xdr:rowOff>82959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52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74086</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618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170884</xdr:rowOff>
    </xdr:from>
    <xdr:to>
      <xdr:col>36</xdr:col>
      <xdr:colOff>165100</xdr:colOff>
      <xdr:row>79</xdr:row>
      <xdr:rowOff>101034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54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92161</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636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43948</xdr:rowOff>
    </xdr:from>
    <xdr:to>
      <xdr:col>55</xdr:col>
      <xdr:colOff>0</xdr:colOff>
      <xdr:row>98</xdr:row>
      <xdr:rowOff>80212</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46048"/>
          <a:ext cx="838200" cy="3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80212</xdr:rowOff>
    </xdr:from>
    <xdr:to>
      <xdr:col>50</xdr:col>
      <xdr:colOff>114300</xdr:colOff>
      <xdr:row>98</xdr:row>
      <xdr:rowOff>96079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882312"/>
          <a:ext cx="889000" cy="15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131615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59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95286</xdr:rowOff>
    </xdr:from>
    <xdr:to>
      <xdr:col>45</xdr:col>
      <xdr:colOff>177800</xdr:colOff>
      <xdr:row>98</xdr:row>
      <xdr:rowOff>96079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897386"/>
          <a:ext cx="889000" cy="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129010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588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95286</xdr:rowOff>
    </xdr:from>
    <xdr:to>
      <xdr:col>41</xdr:col>
      <xdr:colOff>50800</xdr:colOff>
      <xdr:row>98</xdr:row>
      <xdr:rowOff>100509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897386"/>
          <a:ext cx="889000" cy="5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120446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57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132563</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59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164598</xdr:rowOff>
    </xdr:from>
    <xdr:to>
      <xdr:col>55</xdr:col>
      <xdr:colOff>50800</xdr:colOff>
      <xdr:row>98</xdr:row>
      <xdr:rowOff>94748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9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123975</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83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29412</xdr:rowOff>
    </xdr:from>
    <xdr:to>
      <xdr:col>50</xdr:col>
      <xdr:colOff>165100</xdr:colOff>
      <xdr:row>98</xdr:row>
      <xdr:rowOff>131012</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3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122139</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924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45279</xdr:rowOff>
    </xdr:from>
    <xdr:to>
      <xdr:col>46</xdr:col>
      <xdr:colOff>38100</xdr:colOff>
      <xdr:row>98</xdr:row>
      <xdr:rowOff>146879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4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138006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940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44486</xdr:rowOff>
    </xdr:from>
    <xdr:to>
      <xdr:col>41</xdr:col>
      <xdr:colOff>101600</xdr:colOff>
      <xdr:row>98</xdr:row>
      <xdr:rowOff>146086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4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137213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939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49709</xdr:rowOff>
    </xdr:from>
    <xdr:to>
      <xdr:col>36</xdr:col>
      <xdr:colOff>165100</xdr:colOff>
      <xdr:row>98</xdr:row>
      <xdr:rowOff>151309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5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142436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944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158468</xdr:rowOff>
    </xdr:from>
    <xdr:to>
      <xdr:col>85</xdr:col>
      <xdr:colOff>127000</xdr:colOff>
      <xdr:row>38</xdr:row>
      <xdr:rowOff>47064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502118"/>
          <a:ext cx="838200" cy="60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72233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244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47064</xdr:rowOff>
    </xdr:from>
    <xdr:to>
      <xdr:col>81</xdr:col>
      <xdr:colOff>50800</xdr:colOff>
      <xdr:row>38</xdr:row>
      <xdr:rowOff>64464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562164"/>
          <a:ext cx="889000" cy="17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31839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20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130327</xdr:rowOff>
    </xdr:from>
    <xdr:to>
      <xdr:col>76</xdr:col>
      <xdr:colOff>114300</xdr:colOff>
      <xdr:row>38</xdr:row>
      <xdr:rowOff>64464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73977"/>
          <a:ext cx="889000" cy="10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51865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22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130327</xdr:rowOff>
    </xdr:from>
    <xdr:to>
      <xdr:col>71</xdr:col>
      <xdr:colOff>177800</xdr:colOff>
      <xdr:row>38</xdr:row>
      <xdr:rowOff>494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473977"/>
          <a:ext cx="889000" cy="41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9213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52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166782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107668</xdr:rowOff>
    </xdr:from>
    <xdr:to>
      <xdr:col>85</xdr:col>
      <xdr:colOff>177800</xdr:colOff>
      <xdr:row>38</xdr:row>
      <xdr:rowOff>37818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5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86095</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29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167714</xdr:rowOff>
    </xdr:from>
    <xdr:to>
      <xdr:col>81</xdr:col>
      <xdr:colOff>101600</xdr:colOff>
      <xdr:row>38</xdr:row>
      <xdr:rowOff>97864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51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88991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60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13664</xdr:rowOff>
    </xdr:from>
    <xdr:to>
      <xdr:col>76</xdr:col>
      <xdr:colOff>165100</xdr:colOff>
      <xdr:row>38</xdr:row>
      <xdr:rowOff>115264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528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106391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621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79527</xdr:rowOff>
    </xdr:from>
    <xdr:to>
      <xdr:col>72</xdr:col>
      <xdr:colOff>38100</xdr:colOff>
      <xdr:row>38</xdr:row>
      <xdr:rowOff>9677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42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26204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19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121144</xdr:rowOff>
    </xdr:from>
    <xdr:to>
      <xdr:col>67</xdr:col>
      <xdr:colOff>101600</xdr:colOff>
      <xdr:row>38</xdr:row>
      <xdr:rowOff>51295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6479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42421</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5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166177</xdr:rowOff>
    </xdr:from>
    <xdr:to>
      <xdr:col>85</xdr:col>
      <xdr:colOff>127000</xdr:colOff>
      <xdr:row>58</xdr:row>
      <xdr:rowOff>54159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938827"/>
          <a:ext cx="838200" cy="5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28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43841</xdr:rowOff>
    </xdr:from>
    <xdr:to>
      <xdr:col>81</xdr:col>
      <xdr:colOff>50800</xdr:colOff>
      <xdr:row>58</xdr:row>
      <xdr:rowOff>54159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987941"/>
          <a:ext cx="889000" cy="1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141838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571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11819</xdr:rowOff>
    </xdr:from>
    <xdr:to>
      <xdr:col>76</xdr:col>
      <xdr:colOff>114300</xdr:colOff>
      <xdr:row>58</xdr:row>
      <xdr:rowOff>43841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955919"/>
          <a:ext cx="889000" cy="3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153658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5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149471</xdr:rowOff>
    </xdr:from>
    <xdr:to>
      <xdr:col>71</xdr:col>
      <xdr:colOff>177800</xdr:colOff>
      <xdr:row>58</xdr:row>
      <xdr:rowOff>11819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922121"/>
          <a:ext cx="889000" cy="33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15374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61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32576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633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115377</xdr:rowOff>
    </xdr:from>
    <xdr:to>
      <xdr:col>85</xdr:col>
      <xdr:colOff>177800</xdr:colOff>
      <xdr:row>58</xdr:row>
      <xdr:rowOff>45527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88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30304</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02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3359</xdr:rowOff>
    </xdr:from>
    <xdr:to>
      <xdr:col>81</xdr:col>
      <xdr:colOff>101600</xdr:colOff>
      <xdr:row>58</xdr:row>
      <xdr:rowOff>104959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94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96086</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10040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164491</xdr:rowOff>
    </xdr:from>
    <xdr:to>
      <xdr:col>76</xdr:col>
      <xdr:colOff>165100</xdr:colOff>
      <xdr:row>58</xdr:row>
      <xdr:rowOff>94641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3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85768</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10029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132469</xdr:rowOff>
    </xdr:from>
    <xdr:to>
      <xdr:col>72</xdr:col>
      <xdr:colOff>38100</xdr:colOff>
      <xdr:row>58</xdr:row>
      <xdr:rowOff>62619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90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53746</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997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98671</xdr:rowOff>
    </xdr:from>
    <xdr:to>
      <xdr:col>67</xdr:col>
      <xdr:colOff>101600</xdr:colOff>
      <xdr:row>58</xdr:row>
      <xdr:rowOff>28821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7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19948</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964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19529</xdr:rowOff>
    </xdr:from>
    <xdr:to>
      <xdr:col>76</xdr:col>
      <xdr:colOff>114300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64079"/>
          <a:ext cx="889000" cy="24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34822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19529</xdr:rowOff>
    </xdr:from>
    <xdr:to>
      <xdr:col>71</xdr:col>
      <xdr:colOff>177800</xdr:colOff>
      <xdr:row>79</xdr:row>
      <xdr:rowOff>20648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564079"/>
          <a:ext cx="889000" cy="1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30770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140179</xdr:rowOff>
    </xdr:from>
    <xdr:to>
      <xdr:col>72</xdr:col>
      <xdr:colOff>38100</xdr:colOff>
      <xdr:row>79</xdr:row>
      <xdr:rowOff>70329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1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61456</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68428" y="13606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141298</xdr:rowOff>
    </xdr:from>
    <xdr:to>
      <xdr:col>67</xdr:col>
      <xdr:colOff>101600</xdr:colOff>
      <xdr:row>79</xdr:row>
      <xdr:rowOff>71448</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1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62575</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79428" y="1360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76107</xdr:rowOff>
    </xdr:from>
    <xdr:to>
      <xdr:col>85</xdr:col>
      <xdr:colOff>127000</xdr:colOff>
      <xdr:row>97</xdr:row>
      <xdr:rowOff>6480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535307"/>
          <a:ext cx="838200" cy="10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611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6480</xdr:rowOff>
    </xdr:from>
    <xdr:to>
      <xdr:col>81</xdr:col>
      <xdr:colOff>50800</xdr:colOff>
      <xdr:row>97</xdr:row>
      <xdr:rowOff>63116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637130"/>
          <a:ext cx="889000" cy="56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84179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71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63116</xdr:rowOff>
    </xdr:from>
    <xdr:to>
      <xdr:col>76</xdr:col>
      <xdr:colOff>114300</xdr:colOff>
      <xdr:row>97</xdr:row>
      <xdr:rowOff>101312</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693766"/>
          <a:ext cx="889000" cy="3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116932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101312</xdr:rowOff>
    </xdr:from>
    <xdr:to>
      <xdr:col>71</xdr:col>
      <xdr:colOff>177800</xdr:colOff>
      <xdr:row>97</xdr:row>
      <xdr:rowOff>106462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731962"/>
          <a:ext cx="889000" cy="5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143932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164273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25307</xdr:rowOff>
    </xdr:from>
    <xdr:to>
      <xdr:col>85</xdr:col>
      <xdr:colOff>177800</xdr:colOff>
      <xdr:row>96</xdr:row>
      <xdr:rowOff>126907</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484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48184</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33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127130</xdr:rowOff>
    </xdr:from>
    <xdr:to>
      <xdr:col>81</xdr:col>
      <xdr:colOff>101600</xdr:colOff>
      <xdr:row>97</xdr:row>
      <xdr:rowOff>57280</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586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73807</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6361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12316</xdr:rowOff>
    </xdr:from>
    <xdr:to>
      <xdr:col>76</xdr:col>
      <xdr:colOff>165100</xdr:colOff>
      <xdr:row>97</xdr:row>
      <xdr:rowOff>113916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642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130443</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6418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50512</xdr:rowOff>
    </xdr:from>
    <xdr:to>
      <xdr:col>72</xdr:col>
      <xdr:colOff>38100</xdr:colOff>
      <xdr:row>97</xdr:row>
      <xdr:rowOff>152112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681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168639</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6456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55662</xdr:rowOff>
    </xdr:from>
    <xdr:to>
      <xdr:col>67</xdr:col>
      <xdr:colOff>101600</xdr:colOff>
      <xdr:row>97</xdr:row>
      <xdr:rowOff>157262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68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148389</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14795" y="16779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170830</xdr:rowOff>
    </xdr:from>
    <xdr:to>
      <xdr:col>116</xdr:col>
      <xdr:colOff>63500</xdr:colOff>
      <xdr:row>38</xdr:row>
      <xdr:rowOff>14113</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14480"/>
          <a:ext cx="838200" cy="14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170830</xdr:rowOff>
    </xdr:from>
    <xdr:to>
      <xdr:col>111</xdr:col>
      <xdr:colOff>177800</xdr:colOff>
      <xdr:row>38</xdr:row>
      <xdr:rowOff>17411</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0434300" y="6514480"/>
          <a:ext cx="889000" cy="18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52194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567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17021</xdr:rowOff>
    </xdr:from>
    <xdr:to>
      <xdr:col>107</xdr:col>
      <xdr:colOff>50800</xdr:colOff>
      <xdr:row>38</xdr:row>
      <xdr:rowOff>17411</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32121"/>
          <a:ext cx="889000" cy="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17021</xdr:rowOff>
    </xdr:from>
    <xdr:to>
      <xdr:col>102</xdr:col>
      <xdr:colOff>114300</xdr:colOff>
      <xdr:row>38</xdr:row>
      <xdr:rowOff>19925</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18656300" y="6532121"/>
          <a:ext cx="889000" cy="2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134763</xdr:rowOff>
    </xdr:from>
    <xdr:to>
      <xdr:col>116</xdr:col>
      <xdr:colOff>114300</xdr:colOff>
      <xdr:row>38</xdr:row>
      <xdr:rowOff>64912</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784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469744"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120029</xdr:rowOff>
    </xdr:from>
    <xdr:to>
      <xdr:col>112</xdr:col>
      <xdr:colOff>38100</xdr:colOff>
      <xdr:row>38</xdr:row>
      <xdr:rowOff>50180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6367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66706</xdr:rowOff>
    </xdr:from>
    <xdr:ext cx="469744"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088428" y="6238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138061</xdr:rowOff>
    </xdr:from>
    <xdr:to>
      <xdr:col>107</xdr:col>
      <xdr:colOff>101600</xdr:colOff>
      <xdr:row>38</xdr:row>
      <xdr:rowOff>68211</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59338</xdr:rowOff>
    </xdr:from>
    <xdr:ext cx="469744"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199428" y="6574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137672</xdr:rowOff>
    </xdr:from>
    <xdr:to>
      <xdr:col>102</xdr:col>
      <xdr:colOff>165100</xdr:colOff>
      <xdr:row>38</xdr:row>
      <xdr:rowOff>67822</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58948</xdr:rowOff>
    </xdr:from>
    <xdr:ext cx="469744"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10428" y="6574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140575</xdr:rowOff>
    </xdr:from>
    <xdr:to>
      <xdr:col>98</xdr:col>
      <xdr:colOff>38100</xdr:colOff>
      <xdr:row>38</xdr:row>
      <xdr:rowOff>70725</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61852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576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住民一人当たりのコストを類似団体と比較すると、議会費・民生費・衛生費・公債費が高い。少子高齢化の進んだ過疎地域であることで発生する社会福祉法人への補助金や診療所に要する経費、過疎債の償還金などが類似団体より高い要因に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その他の目的別歳出は、概ね類似団体より低い数値で推移している。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昨年度と比較すると土木費は、単身定住促進住宅整備事業等の増加によって大きく増加した。公債費は、繰上償還実施等のため増加した。農林水産業費は、水産物供給基盤機能保全事業の終了で大きく減少した。衛生費は、し尿運搬船建造事業の終了で減少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山口県上関町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財政調整基金残高：増加傾向にある。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実質収支額：普通交付税が増加し、数値は増加した。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実質単年度収支：財政調整基金の取崩額なしとなったことに加えて、繰上償還を実施したことで数値は上昇した。</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今後の対応：依存財源の占める割合の多い当町は、地方交付税の動向に実質単年度収支が大きな影響を受けている。自主財源の確保が難しいなか、算定基礎数値の国調人口を確保する必要がある。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山口県上関町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各会計：一般会計及び全ての特別会計で赤字は生じていない。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今後の対応：今後も赤字とならないよう、適正な財政運営を行っていく。特別会計の収支の悪化は一般会計の繰出金の増加に繋がることが多いため、全会計において経費は適切であるか注視していく。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415" t="s">
        <v>76</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69"/>
      <c r="DK1" s="169"/>
      <c r="DL1" s="169"/>
      <c r="DM1" s="169"/>
      <c r="DN1" s="169"/>
      <c r="DO1" s="169"/>
    </row>
    <row r="2" spans="1:119" ht="24.75" thickBot="1" x14ac:dyDescent="0.2">
      <c r="B2" s="170" t="s">
        <v>77</v>
      </c>
      <c r="C2" s="170"/>
      <c r="D2" s="171"/>
    </row>
    <row r="3" spans="1:119" ht="18.75" customHeight="1" thickBot="1" x14ac:dyDescent="0.2">
      <c r="A3" s="169"/>
      <c r="B3" s="416" t="s">
        <v>78</v>
      </c>
      <c r="C3" s="417"/>
      <c r="D3" s="417"/>
      <c r="E3" s="418"/>
      <c r="F3" s="418"/>
      <c r="G3" s="418"/>
      <c r="H3" s="418"/>
      <c r="I3" s="418"/>
      <c r="J3" s="418"/>
      <c r="K3" s="418"/>
      <c r="L3" s="418" t="s">
        <v>79</v>
      </c>
      <c r="M3" s="418"/>
      <c r="N3" s="418"/>
      <c r="O3" s="418"/>
      <c r="P3" s="418"/>
      <c r="Q3" s="418"/>
      <c r="R3" s="425"/>
      <c r="S3" s="425"/>
      <c r="T3" s="425"/>
      <c r="U3" s="425"/>
      <c r="V3" s="426"/>
      <c r="W3" s="400" t="s">
        <v>80</v>
      </c>
      <c r="X3" s="401"/>
      <c r="Y3" s="401"/>
      <c r="Z3" s="401"/>
      <c r="AA3" s="401"/>
      <c r="AB3" s="417"/>
      <c r="AC3" s="425" t="s">
        <v>81</v>
      </c>
      <c r="AD3" s="401"/>
      <c r="AE3" s="401"/>
      <c r="AF3" s="401"/>
      <c r="AG3" s="401"/>
      <c r="AH3" s="401"/>
      <c r="AI3" s="401"/>
      <c r="AJ3" s="401"/>
      <c r="AK3" s="401"/>
      <c r="AL3" s="402"/>
      <c r="AM3" s="400" t="s">
        <v>82</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83</v>
      </c>
      <c r="BO3" s="401"/>
      <c r="BP3" s="401"/>
      <c r="BQ3" s="401"/>
      <c r="BR3" s="401"/>
      <c r="BS3" s="401"/>
      <c r="BT3" s="401"/>
      <c r="BU3" s="402"/>
      <c r="BV3" s="400" t="s">
        <v>84</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85</v>
      </c>
      <c r="CU3" s="401"/>
      <c r="CV3" s="401"/>
      <c r="CW3" s="401"/>
      <c r="CX3" s="401"/>
      <c r="CY3" s="401"/>
      <c r="CZ3" s="401"/>
      <c r="DA3" s="402"/>
      <c r="DB3" s="400" t="s">
        <v>86</v>
      </c>
      <c r="DC3" s="401"/>
      <c r="DD3" s="401"/>
      <c r="DE3" s="401"/>
      <c r="DF3" s="401"/>
      <c r="DG3" s="401"/>
      <c r="DH3" s="401"/>
      <c r="DI3" s="402"/>
    </row>
    <row r="4" spans="1:119" ht="18.75" customHeight="1" x14ac:dyDescent="0.15">
      <c r="A4" s="169"/>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87</v>
      </c>
      <c r="AZ4" s="404"/>
      <c r="BA4" s="404"/>
      <c r="BB4" s="404"/>
      <c r="BC4" s="404"/>
      <c r="BD4" s="404"/>
      <c r="BE4" s="404"/>
      <c r="BF4" s="404"/>
      <c r="BG4" s="404"/>
      <c r="BH4" s="404"/>
      <c r="BI4" s="404"/>
      <c r="BJ4" s="404"/>
      <c r="BK4" s="404"/>
      <c r="BL4" s="404"/>
      <c r="BM4" s="405"/>
      <c r="BN4" s="406">
        <v>3739573</v>
      </c>
      <c r="BO4" s="407"/>
      <c r="BP4" s="407"/>
      <c r="BQ4" s="407"/>
      <c r="BR4" s="407"/>
      <c r="BS4" s="407"/>
      <c r="BT4" s="407"/>
      <c r="BU4" s="408"/>
      <c r="BV4" s="406">
        <v>3721645</v>
      </c>
      <c r="BW4" s="407"/>
      <c r="BX4" s="407"/>
      <c r="BY4" s="407"/>
      <c r="BZ4" s="407"/>
      <c r="CA4" s="407"/>
      <c r="CB4" s="407"/>
      <c r="CC4" s="408"/>
      <c r="CD4" s="409" t="s">
        <v>88</v>
      </c>
      <c r="CE4" s="410"/>
      <c r="CF4" s="410"/>
      <c r="CG4" s="410"/>
      <c r="CH4" s="410"/>
      <c r="CI4" s="410"/>
      <c r="CJ4" s="410"/>
      <c r="CK4" s="410"/>
      <c r="CL4" s="410"/>
      <c r="CM4" s="410"/>
      <c r="CN4" s="410"/>
      <c r="CO4" s="410"/>
      <c r="CP4" s="410"/>
      <c r="CQ4" s="410"/>
      <c r="CR4" s="410"/>
      <c r="CS4" s="411"/>
      <c r="CT4" s="412">
        <v>8.8000000000000007</v>
      </c>
      <c r="CU4" s="413"/>
      <c r="CV4" s="413"/>
      <c r="CW4" s="413"/>
      <c r="CX4" s="413"/>
      <c r="CY4" s="413"/>
      <c r="CZ4" s="413"/>
      <c r="DA4" s="414"/>
      <c r="DB4" s="412">
        <v>8.1</v>
      </c>
      <c r="DC4" s="413"/>
      <c r="DD4" s="413"/>
      <c r="DE4" s="413"/>
      <c r="DF4" s="413"/>
      <c r="DG4" s="413"/>
      <c r="DH4" s="413"/>
      <c r="DI4" s="414"/>
    </row>
    <row r="5" spans="1:119" ht="18.75" customHeight="1" x14ac:dyDescent="0.15">
      <c r="A5" s="169"/>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89</v>
      </c>
      <c r="AN5" s="473"/>
      <c r="AO5" s="473"/>
      <c r="AP5" s="473"/>
      <c r="AQ5" s="473"/>
      <c r="AR5" s="473"/>
      <c r="AS5" s="473"/>
      <c r="AT5" s="474"/>
      <c r="AU5" s="475" t="s">
        <v>90</v>
      </c>
      <c r="AV5" s="476"/>
      <c r="AW5" s="476"/>
      <c r="AX5" s="476"/>
      <c r="AY5" s="477" t="s">
        <v>91</v>
      </c>
      <c r="AZ5" s="478"/>
      <c r="BA5" s="478"/>
      <c r="BB5" s="478"/>
      <c r="BC5" s="478"/>
      <c r="BD5" s="478"/>
      <c r="BE5" s="478"/>
      <c r="BF5" s="478"/>
      <c r="BG5" s="478"/>
      <c r="BH5" s="478"/>
      <c r="BI5" s="478"/>
      <c r="BJ5" s="478"/>
      <c r="BK5" s="478"/>
      <c r="BL5" s="478"/>
      <c r="BM5" s="479"/>
      <c r="BN5" s="443">
        <v>3557054</v>
      </c>
      <c r="BO5" s="444"/>
      <c r="BP5" s="444"/>
      <c r="BQ5" s="444"/>
      <c r="BR5" s="444"/>
      <c r="BS5" s="444"/>
      <c r="BT5" s="444"/>
      <c r="BU5" s="445"/>
      <c r="BV5" s="443">
        <v>3559204</v>
      </c>
      <c r="BW5" s="444"/>
      <c r="BX5" s="444"/>
      <c r="BY5" s="444"/>
      <c r="BZ5" s="444"/>
      <c r="CA5" s="444"/>
      <c r="CB5" s="444"/>
      <c r="CC5" s="445"/>
      <c r="CD5" s="446" t="s">
        <v>92</v>
      </c>
      <c r="CE5" s="447"/>
      <c r="CF5" s="447"/>
      <c r="CG5" s="447"/>
      <c r="CH5" s="447"/>
      <c r="CI5" s="447"/>
      <c r="CJ5" s="447"/>
      <c r="CK5" s="447"/>
      <c r="CL5" s="447"/>
      <c r="CM5" s="447"/>
      <c r="CN5" s="447"/>
      <c r="CO5" s="447"/>
      <c r="CP5" s="447"/>
      <c r="CQ5" s="447"/>
      <c r="CR5" s="447"/>
      <c r="CS5" s="448"/>
      <c r="CT5" s="440">
        <v>95.9</v>
      </c>
      <c r="CU5" s="441"/>
      <c r="CV5" s="441"/>
      <c r="CW5" s="441"/>
      <c r="CX5" s="441"/>
      <c r="CY5" s="441"/>
      <c r="CZ5" s="441"/>
      <c r="DA5" s="442"/>
      <c r="DB5" s="440">
        <v>93.2</v>
      </c>
      <c r="DC5" s="441"/>
      <c r="DD5" s="441"/>
      <c r="DE5" s="441"/>
      <c r="DF5" s="441"/>
      <c r="DG5" s="441"/>
      <c r="DH5" s="441"/>
      <c r="DI5" s="442"/>
    </row>
    <row r="6" spans="1:119" ht="18.75" customHeight="1" x14ac:dyDescent="0.15">
      <c r="A6" s="169"/>
      <c r="B6" s="449" t="s">
        <v>93</v>
      </c>
      <c r="C6" s="450"/>
      <c r="D6" s="450"/>
      <c r="E6" s="451"/>
      <c r="F6" s="451"/>
      <c r="G6" s="451"/>
      <c r="H6" s="451"/>
      <c r="I6" s="451"/>
      <c r="J6" s="451"/>
      <c r="K6" s="451"/>
      <c r="L6" s="451" t="s">
        <v>94</v>
      </c>
      <c r="M6" s="451"/>
      <c r="N6" s="451"/>
      <c r="O6" s="451"/>
      <c r="P6" s="451"/>
      <c r="Q6" s="451"/>
      <c r="R6" s="455"/>
      <c r="S6" s="455"/>
      <c r="T6" s="455"/>
      <c r="U6" s="455"/>
      <c r="V6" s="456"/>
      <c r="W6" s="459" t="s">
        <v>95</v>
      </c>
      <c r="X6" s="460"/>
      <c r="Y6" s="460"/>
      <c r="Z6" s="460"/>
      <c r="AA6" s="460"/>
      <c r="AB6" s="450"/>
      <c r="AC6" s="463" t="s">
        <v>96</v>
      </c>
      <c r="AD6" s="464"/>
      <c r="AE6" s="464"/>
      <c r="AF6" s="464"/>
      <c r="AG6" s="464"/>
      <c r="AH6" s="464"/>
      <c r="AI6" s="464"/>
      <c r="AJ6" s="464"/>
      <c r="AK6" s="464"/>
      <c r="AL6" s="465"/>
      <c r="AM6" s="472" t="s">
        <v>97</v>
      </c>
      <c r="AN6" s="473"/>
      <c r="AO6" s="473"/>
      <c r="AP6" s="473"/>
      <c r="AQ6" s="473"/>
      <c r="AR6" s="473"/>
      <c r="AS6" s="473"/>
      <c r="AT6" s="474"/>
      <c r="AU6" s="475" t="s">
        <v>90</v>
      </c>
      <c r="AV6" s="476"/>
      <c r="AW6" s="476"/>
      <c r="AX6" s="476"/>
      <c r="AY6" s="477" t="s">
        <v>98</v>
      </c>
      <c r="AZ6" s="478"/>
      <c r="BA6" s="478"/>
      <c r="BB6" s="478"/>
      <c r="BC6" s="478"/>
      <c r="BD6" s="478"/>
      <c r="BE6" s="478"/>
      <c r="BF6" s="478"/>
      <c r="BG6" s="478"/>
      <c r="BH6" s="478"/>
      <c r="BI6" s="478"/>
      <c r="BJ6" s="478"/>
      <c r="BK6" s="478"/>
      <c r="BL6" s="478"/>
      <c r="BM6" s="479"/>
      <c r="BN6" s="443">
        <v>182519</v>
      </c>
      <c r="BO6" s="444"/>
      <c r="BP6" s="444"/>
      <c r="BQ6" s="444"/>
      <c r="BR6" s="444"/>
      <c r="BS6" s="444"/>
      <c r="BT6" s="444"/>
      <c r="BU6" s="445"/>
      <c r="BV6" s="443">
        <v>162441</v>
      </c>
      <c r="BW6" s="444"/>
      <c r="BX6" s="444"/>
      <c r="BY6" s="444"/>
      <c r="BZ6" s="444"/>
      <c r="CA6" s="444"/>
      <c r="CB6" s="444"/>
      <c r="CC6" s="445"/>
      <c r="CD6" s="446" t="s">
        <v>99</v>
      </c>
      <c r="CE6" s="447"/>
      <c r="CF6" s="447"/>
      <c r="CG6" s="447"/>
      <c r="CH6" s="447"/>
      <c r="CI6" s="447"/>
      <c r="CJ6" s="447"/>
      <c r="CK6" s="447"/>
      <c r="CL6" s="447"/>
      <c r="CM6" s="447"/>
      <c r="CN6" s="447"/>
      <c r="CO6" s="447"/>
      <c r="CP6" s="447"/>
      <c r="CQ6" s="447"/>
      <c r="CR6" s="447"/>
      <c r="CS6" s="448"/>
      <c r="CT6" s="480">
        <v>96</v>
      </c>
      <c r="CU6" s="481"/>
      <c r="CV6" s="481"/>
      <c r="CW6" s="481"/>
      <c r="CX6" s="481"/>
      <c r="CY6" s="481"/>
      <c r="CZ6" s="481"/>
      <c r="DA6" s="482"/>
      <c r="DB6" s="480">
        <v>93.5</v>
      </c>
      <c r="DC6" s="481"/>
      <c r="DD6" s="481"/>
      <c r="DE6" s="481"/>
      <c r="DF6" s="481"/>
      <c r="DG6" s="481"/>
      <c r="DH6" s="481"/>
      <c r="DI6" s="482"/>
    </row>
    <row r="7" spans="1:119" ht="18.75" customHeight="1" x14ac:dyDescent="0.15">
      <c r="A7" s="169"/>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100</v>
      </c>
      <c r="AN7" s="473"/>
      <c r="AO7" s="473"/>
      <c r="AP7" s="473"/>
      <c r="AQ7" s="473"/>
      <c r="AR7" s="473"/>
      <c r="AS7" s="473"/>
      <c r="AT7" s="474"/>
      <c r="AU7" s="475" t="s">
        <v>90</v>
      </c>
      <c r="AV7" s="476"/>
      <c r="AW7" s="476"/>
      <c r="AX7" s="476"/>
      <c r="AY7" s="477" t="s">
        <v>101</v>
      </c>
      <c r="AZ7" s="478"/>
      <c r="BA7" s="478"/>
      <c r="BB7" s="478"/>
      <c r="BC7" s="478"/>
      <c r="BD7" s="478"/>
      <c r="BE7" s="478"/>
      <c r="BF7" s="478"/>
      <c r="BG7" s="478"/>
      <c r="BH7" s="478"/>
      <c r="BI7" s="478"/>
      <c r="BJ7" s="478"/>
      <c r="BK7" s="478"/>
      <c r="BL7" s="478"/>
      <c r="BM7" s="479"/>
      <c r="BN7" s="443">
        <v>6049</v>
      </c>
      <c r="BO7" s="444"/>
      <c r="BP7" s="444"/>
      <c r="BQ7" s="444"/>
      <c r="BR7" s="444"/>
      <c r="BS7" s="444"/>
      <c r="BT7" s="444"/>
      <c r="BU7" s="445"/>
      <c r="BV7" s="443">
        <v>863</v>
      </c>
      <c r="BW7" s="444"/>
      <c r="BX7" s="444"/>
      <c r="BY7" s="444"/>
      <c r="BZ7" s="444"/>
      <c r="CA7" s="444"/>
      <c r="CB7" s="444"/>
      <c r="CC7" s="445"/>
      <c r="CD7" s="446" t="s">
        <v>102</v>
      </c>
      <c r="CE7" s="447"/>
      <c r="CF7" s="447"/>
      <c r="CG7" s="447"/>
      <c r="CH7" s="447"/>
      <c r="CI7" s="447"/>
      <c r="CJ7" s="447"/>
      <c r="CK7" s="447"/>
      <c r="CL7" s="447"/>
      <c r="CM7" s="447"/>
      <c r="CN7" s="447"/>
      <c r="CO7" s="447"/>
      <c r="CP7" s="447"/>
      <c r="CQ7" s="447"/>
      <c r="CR7" s="447"/>
      <c r="CS7" s="448"/>
      <c r="CT7" s="443">
        <v>1996721</v>
      </c>
      <c r="CU7" s="444"/>
      <c r="CV7" s="444"/>
      <c r="CW7" s="444"/>
      <c r="CX7" s="444"/>
      <c r="CY7" s="444"/>
      <c r="CZ7" s="444"/>
      <c r="DA7" s="445"/>
      <c r="DB7" s="443">
        <v>1985374</v>
      </c>
      <c r="DC7" s="444"/>
      <c r="DD7" s="444"/>
      <c r="DE7" s="444"/>
      <c r="DF7" s="444"/>
      <c r="DG7" s="444"/>
      <c r="DH7" s="444"/>
      <c r="DI7" s="445"/>
    </row>
    <row r="8" spans="1:119" ht="18.75" customHeight="1" thickBot="1" x14ac:dyDescent="0.2">
      <c r="A8" s="169"/>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103</v>
      </c>
      <c r="AN8" s="473"/>
      <c r="AO8" s="473"/>
      <c r="AP8" s="473"/>
      <c r="AQ8" s="473"/>
      <c r="AR8" s="473"/>
      <c r="AS8" s="473"/>
      <c r="AT8" s="474"/>
      <c r="AU8" s="475" t="s">
        <v>90</v>
      </c>
      <c r="AV8" s="476"/>
      <c r="AW8" s="476"/>
      <c r="AX8" s="476"/>
      <c r="AY8" s="477" t="s">
        <v>104</v>
      </c>
      <c r="AZ8" s="478"/>
      <c r="BA8" s="478"/>
      <c r="BB8" s="478"/>
      <c r="BC8" s="478"/>
      <c r="BD8" s="478"/>
      <c r="BE8" s="478"/>
      <c r="BF8" s="478"/>
      <c r="BG8" s="478"/>
      <c r="BH8" s="478"/>
      <c r="BI8" s="478"/>
      <c r="BJ8" s="478"/>
      <c r="BK8" s="478"/>
      <c r="BL8" s="478"/>
      <c r="BM8" s="479"/>
      <c r="BN8" s="443">
        <v>176470</v>
      </c>
      <c r="BO8" s="444"/>
      <c r="BP8" s="444"/>
      <c r="BQ8" s="444"/>
      <c r="BR8" s="444"/>
      <c r="BS8" s="444"/>
      <c r="BT8" s="444"/>
      <c r="BU8" s="445"/>
      <c r="BV8" s="443">
        <v>161578</v>
      </c>
      <c r="BW8" s="444"/>
      <c r="BX8" s="444"/>
      <c r="BY8" s="444"/>
      <c r="BZ8" s="444"/>
      <c r="CA8" s="444"/>
      <c r="CB8" s="444"/>
      <c r="CC8" s="445"/>
      <c r="CD8" s="446" t="s">
        <v>105</v>
      </c>
      <c r="CE8" s="447"/>
      <c r="CF8" s="447"/>
      <c r="CG8" s="447"/>
      <c r="CH8" s="447"/>
      <c r="CI8" s="447"/>
      <c r="CJ8" s="447"/>
      <c r="CK8" s="447"/>
      <c r="CL8" s="447"/>
      <c r="CM8" s="447"/>
      <c r="CN8" s="447"/>
      <c r="CO8" s="447"/>
      <c r="CP8" s="447"/>
      <c r="CQ8" s="447"/>
      <c r="CR8" s="447"/>
      <c r="CS8" s="448"/>
      <c r="CT8" s="483">
        <v>0.11</v>
      </c>
      <c r="CU8" s="484"/>
      <c r="CV8" s="484"/>
      <c r="CW8" s="484"/>
      <c r="CX8" s="484"/>
      <c r="CY8" s="484"/>
      <c r="CZ8" s="484"/>
      <c r="DA8" s="485"/>
      <c r="DB8" s="483">
        <v>0.11</v>
      </c>
      <c r="DC8" s="484"/>
      <c r="DD8" s="484"/>
      <c r="DE8" s="484"/>
      <c r="DF8" s="484"/>
      <c r="DG8" s="484"/>
      <c r="DH8" s="484"/>
      <c r="DI8" s="485"/>
    </row>
    <row r="9" spans="1:119" ht="18.75" customHeight="1" thickBot="1" x14ac:dyDescent="0.2">
      <c r="A9" s="169"/>
      <c r="B9" s="437" t="s">
        <v>106</v>
      </c>
      <c r="C9" s="438"/>
      <c r="D9" s="438"/>
      <c r="E9" s="438"/>
      <c r="F9" s="438"/>
      <c r="G9" s="438"/>
      <c r="H9" s="438"/>
      <c r="I9" s="438"/>
      <c r="J9" s="438"/>
      <c r="K9" s="486"/>
      <c r="L9" s="487" t="s">
        <v>107</v>
      </c>
      <c r="M9" s="488"/>
      <c r="N9" s="488"/>
      <c r="O9" s="488"/>
      <c r="P9" s="488"/>
      <c r="Q9" s="489"/>
      <c r="R9" s="490">
        <v>2342</v>
      </c>
      <c r="S9" s="491"/>
      <c r="T9" s="491"/>
      <c r="U9" s="491"/>
      <c r="V9" s="492"/>
      <c r="W9" s="400" t="s">
        <v>108</v>
      </c>
      <c r="X9" s="401"/>
      <c r="Y9" s="401"/>
      <c r="Z9" s="401"/>
      <c r="AA9" s="401"/>
      <c r="AB9" s="401"/>
      <c r="AC9" s="401"/>
      <c r="AD9" s="401"/>
      <c r="AE9" s="401"/>
      <c r="AF9" s="401"/>
      <c r="AG9" s="401"/>
      <c r="AH9" s="401"/>
      <c r="AI9" s="401"/>
      <c r="AJ9" s="401"/>
      <c r="AK9" s="401"/>
      <c r="AL9" s="402"/>
      <c r="AM9" s="472" t="s">
        <v>109</v>
      </c>
      <c r="AN9" s="473"/>
      <c r="AO9" s="473"/>
      <c r="AP9" s="473"/>
      <c r="AQ9" s="473"/>
      <c r="AR9" s="473"/>
      <c r="AS9" s="473"/>
      <c r="AT9" s="474"/>
      <c r="AU9" s="475" t="s">
        <v>90</v>
      </c>
      <c r="AV9" s="476"/>
      <c r="AW9" s="476"/>
      <c r="AX9" s="476"/>
      <c r="AY9" s="477" t="s">
        <v>110</v>
      </c>
      <c r="AZ9" s="478"/>
      <c r="BA9" s="478"/>
      <c r="BB9" s="478"/>
      <c r="BC9" s="478"/>
      <c r="BD9" s="478"/>
      <c r="BE9" s="478"/>
      <c r="BF9" s="478"/>
      <c r="BG9" s="478"/>
      <c r="BH9" s="478"/>
      <c r="BI9" s="478"/>
      <c r="BJ9" s="478"/>
      <c r="BK9" s="478"/>
      <c r="BL9" s="478"/>
      <c r="BM9" s="479"/>
      <c r="BN9" s="443">
        <v>14892</v>
      </c>
      <c r="BO9" s="444"/>
      <c r="BP9" s="444"/>
      <c r="BQ9" s="444"/>
      <c r="BR9" s="444"/>
      <c r="BS9" s="444"/>
      <c r="BT9" s="444"/>
      <c r="BU9" s="445"/>
      <c r="BV9" s="443">
        <v>20429</v>
      </c>
      <c r="BW9" s="444"/>
      <c r="BX9" s="444"/>
      <c r="BY9" s="444"/>
      <c r="BZ9" s="444"/>
      <c r="CA9" s="444"/>
      <c r="CB9" s="444"/>
      <c r="CC9" s="445"/>
      <c r="CD9" s="446" t="s">
        <v>111</v>
      </c>
      <c r="CE9" s="447"/>
      <c r="CF9" s="447"/>
      <c r="CG9" s="447"/>
      <c r="CH9" s="447"/>
      <c r="CI9" s="447"/>
      <c r="CJ9" s="447"/>
      <c r="CK9" s="447"/>
      <c r="CL9" s="447"/>
      <c r="CM9" s="447"/>
      <c r="CN9" s="447"/>
      <c r="CO9" s="447"/>
      <c r="CP9" s="447"/>
      <c r="CQ9" s="447"/>
      <c r="CR9" s="447"/>
      <c r="CS9" s="448"/>
      <c r="CT9" s="440">
        <v>20</v>
      </c>
      <c r="CU9" s="441"/>
      <c r="CV9" s="441"/>
      <c r="CW9" s="441"/>
      <c r="CX9" s="441"/>
      <c r="CY9" s="441"/>
      <c r="CZ9" s="441"/>
      <c r="DA9" s="442"/>
      <c r="DB9" s="440">
        <v>16.399999999999999</v>
      </c>
      <c r="DC9" s="441"/>
      <c r="DD9" s="441"/>
      <c r="DE9" s="441"/>
      <c r="DF9" s="441"/>
      <c r="DG9" s="441"/>
      <c r="DH9" s="441"/>
      <c r="DI9" s="442"/>
    </row>
    <row r="10" spans="1:119" ht="18.75" customHeight="1" thickBot="1" x14ac:dyDescent="0.2">
      <c r="A10" s="169"/>
      <c r="B10" s="437"/>
      <c r="C10" s="438"/>
      <c r="D10" s="438"/>
      <c r="E10" s="438"/>
      <c r="F10" s="438"/>
      <c r="G10" s="438"/>
      <c r="H10" s="438"/>
      <c r="I10" s="438"/>
      <c r="J10" s="438"/>
      <c r="K10" s="486"/>
      <c r="L10" s="493" t="s">
        <v>112</v>
      </c>
      <c r="M10" s="473"/>
      <c r="N10" s="473"/>
      <c r="O10" s="473"/>
      <c r="P10" s="473"/>
      <c r="Q10" s="474"/>
      <c r="R10" s="494">
        <v>2803</v>
      </c>
      <c r="S10" s="495"/>
      <c r="T10" s="495"/>
      <c r="U10" s="495"/>
      <c r="V10" s="496"/>
      <c r="W10" s="431"/>
      <c r="X10" s="432"/>
      <c r="Y10" s="432"/>
      <c r="Z10" s="432"/>
      <c r="AA10" s="432"/>
      <c r="AB10" s="432"/>
      <c r="AC10" s="432"/>
      <c r="AD10" s="432"/>
      <c r="AE10" s="432"/>
      <c r="AF10" s="432"/>
      <c r="AG10" s="432"/>
      <c r="AH10" s="432"/>
      <c r="AI10" s="432"/>
      <c r="AJ10" s="432"/>
      <c r="AK10" s="432"/>
      <c r="AL10" s="435"/>
      <c r="AM10" s="472" t="s">
        <v>113</v>
      </c>
      <c r="AN10" s="473"/>
      <c r="AO10" s="473"/>
      <c r="AP10" s="473"/>
      <c r="AQ10" s="473"/>
      <c r="AR10" s="473"/>
      <c r="AS10" s="473"/>
      <c r="AT10" s="474"/>
      <c r="AU10" s="475" t="s">
        <v>114</v>
      </c>
      <c r="AV10" s="476"/>
      <c r="AW10" s="476"/>
      <c r="AX10" s="476"/>
      <c r="AY10" s="477" t="s">
        <v>115</v>
      </c>
      <c r="AZ10" s="478"/>
      <c r="BA10" s="478"/>
      <c r="BB10" s="478"/>
      <c r="BC10" s="478"/>
      <c r="BD10" s="478"/>
      <c r="BE10" s="478"/>
      <c r="BF10" s="478"/>
      <c r="BG10" s="478"/>
      <c r="BH10" s="478"/>
      <c r="BI10" s="478"/>
      <c r="BJ10" s="478"/>
      <c r="BK10" s="478"/>
      <c r="BL10" s="478"/>
      <c r="BM10" s="479"/>
      <c r="BN10" s="443">
        <v>81886</v>
      </c>
      <c r="BO10" s="444"/>
      <c r="BP10" s="444"/>
      <c r="BQ10" s="444"/>
      <c r="BR10" s="444"/>
      <c r="BS10" s="444"/>
      <c r="BT10" s="444"/>
      <c r="BU10" s="445"/>
      <c r="BV10" s="443">
        <v>72268</v>
      </c>
      <c r="BW10" s="444"/>
      <c r="BX10" s="444"/>
      <c r="BY10" s="444"/>
      <c r="BZ10" s="444"/>
      <c r="CA10" s="444"/>
      <c r="CB10" s="444"/>
      <c r="CC10" s="445"/>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37"/>
      <c r="C11" s="438"/>
      <c r="D11" s="438"/>
      <c r="E11" s="438"/>
      <c r="F11" s="438"/>
      <c r="G11" s="438"/>
      <c r="H11" s="438"/>
      <c r="I11" s="438"/>
      <c r="J11" s="438"/>
      <c r="K11" s="486"/>
      <c r="L11" s="497" t="s">
        <v>117</v>
      </c>
      <c r="M11" s="498"/>
      <c r="N11" s="498"/>
      <c r="O11" s="498"/>
      <c r="P11" s="498"/>
      <c r="Q11" s="499"/>
      <c r="R11" s="500" t="s">
        <v>118</v>
      </c>
      <c r="S11" s="501"/>
      <c r="T11" s="501"/>
      <c r="U11" s="501"/>
      <c r="V11" s="502"/>
      <c r="W11" s="431"/>
      <c r="X11" s="432"/>
      <c r="Y11" s="432"/>
      <c r="Z11" s="432"/>
      <c r="AA11" s="432"/>
      <c r="AB11" s="432"/>
      <c r="AC11" s="432"/>
      <c r="AD11" s="432"/>
      <c r="AE11" s="432"/>
      <c r="AF11" s="432"/>
      <c r="AG11" s="432"/>
      <c r="AH11" s="432"/>
      <c r="AI11" s="432"/>
      <c r="AJ11" s="432"/>
      <c r="AK11" s="432"/>
      <c r="AL11" s="435"/>
      <c r="AM11" s="472" t="s">
        <v>119</v>
      </c>
      <c r="AN11" s="473"/>
      <c r="AO11" s="473"/>
      <c r="AP11" s="473"/>
      <c r="AQ11" s="473"/>
      <c r="AR11" s="473"/>
      <c r="AS11" s="473"/>
      <c r="AT11" s="474"/>
      <c r="AU11" s="475" t="s">
        <v>90</v>
      </c>
      <c r="AV11" s="476"/>
      <c r="AW11" s="476"/>
      <c r="AX11" s="476"/>
      <c r="AY11" s="477" t="s">
        <v>120</v>
      </c>
      <c r="AZ11" s="478"/>
      <c r="BA11" s="478"/>
      <c r="BB11" s="478"/>
      <c r="BC11" s="478"/>
      <c r="BD11" s="478"/>
      <c r="BE11" s="478"/>
      <c r="BF11" s="478"/>
      <c r="BG11" s="478"/>
      <c r="BH11" s="478"/>
      <c r="BI11" s="478"/>
      <c r="BJ11" s="478"/>
      <c r="BK11" s="478"/>
      <c r="BL11" s="478"/>
      <c r="BM11" s="479"/>
      <c r="BN11" s="443">
        <v>79460</v>
      </c>
      <c r="BO11" s="444"/>
      <c r="BP11" s="444"/>
      <c r="BQ11" s="444"/>
      <c r="BR11" s="444"/>
      <c r="BS11" s="444"/>
      <c r="BT11" s="444"/>
      <c r="BU11" s="445"/>
      <c r="BV11" s="443">
        <v>0</v>
      </c>
      <c r="BW11" s="444"/>
      <c r="BX11" s="444"/>
      <c r="BY11" s="444"/>
      <c r="BZ11" s="444"/>
      <c r="CA11" s="444"/>
      <c r="CB11" s="444"/>
      <c r="CC11" s="445"/>
      <c r="CD11" s="446" t="s">
        <v>121</v>
      </c>
      <c r="CE11" s="447"/>
      <c r="CF11" s="447"/>
      <c r="CG11" s="447"/>
      <c r="CH11" s="447"/>
      <c r="CI11" s="447"/>
      <c r="CJ11" s="447"/>
      <c r="CK11" s="447"/>
      <c r="CL11" s="447"/>
      <c r="CM11" s="447"/>
      <c r="CN11" s="447"/>
      <c r="CO11" s="447"/>
      <c r="CP11" s="447"/>
      <c r="CQ11" s="447"/>
      <c r="CR11" s="447"/>
      <c r="CS11" s="448"/>
      <c r="CT11" s="483" t="s">
        <v>122</v>
      </c>
      <c r="CU11" s="484"/>
      <c r="CV11" s="484"/>
      <c r="CW11" s="484"/>
      <c r="CX11" s="484"/>
      <c r="CY11" s="484"/>
      <c r="CZ11" s="484"/>
      <c r="DA11" s="485"/>
      <c r="DB11" s="483" t="s">
        <v>122</v>
      </c>
      <c r="DC11" s="484"/>
      <c r="DD11" s="484"/>
      <c r="DE11" s="484"/>
      <c r="DF11" s="484"/>
      <c r="DG11" s="484"/>
      <c r="DH11" s="484"/>
      <c r="DI11" s="485"/>
    </row>
    <row r="12" spans="1:119" ht="18.75" customHeight="1" x14ac:dyDescent="0.15">
      <c r="A12" s="169"/>
      <c r="B12" s="503" t="s">
        <v>123</v>
      </c>
      <c r="C12" s="504"/>
      <c r="D12" s="504"/>
      <c r="E12" s="504"/>
      <c r="F12" s="504"/>
      <c r="G12" s="504"/>
      <c r="H12" s="504"/>
      <c r="I12" s="504"/>
      <c r="J12" s="504"/>
      <c r="K12" s="505"/>
      <c r="L12" s="512" t="s">
        <v>124</v>
      </c>
      <c r="M12" s="513"/>
      <c r="N12" s="513"/>
      <c r="O12" s="513"/>
      <c r="P12" s="513"/>
      <c r="Q12" s="514"/>
      <c r="R12" s="515">
        <v>2190</v>
      </c>
      <c r="S12" s="516"/>
      <c r="T12" s="516"/>
      <c r="U12" s="516"/>
      <c r="V12" s="517"/>
      <c r="W12" s="518" t="s">
        <v>1</v>
      </c>
      <c r="X12" s="476"/>
      <c r="Y12" s="476"/>
      <c r="Z12" s="476"/>
      <c r="AA12" s="476"/>
      <c r="AB12" s="519"/>
      <c r="AC12" s="520" t="s">
        <v>125</v>
      </c>
      <c r="AD12" s="521"/>
      <c r="AE12" s="521"/>
      <c r="AF12" s="521"/>
      <c r="AG12" s="522"/>
      <c r="AH12" s="520" t="s">
        <v>126</v>
      </c>
      <c r="AI12" s="521"/>
      <c r="AJ12" s="521"/>
      <c r="AK12" s="521"/>
      <c r="AL12" s="523"/>
      <c r="AM12" s="472" t="s">
        <v>127</v>
      </c>
      <c r="AN12" s="473"/>
      <c r="AO12" s="473"/>
      <c r="AP12" s="473"/>
      <c r="AQ12" s="473"/>
      <c r="AR12" s="473"/>
      <c r="AS12" s="473"/>
      <c r="AT12" s="474"/>
      <c r="AU12" s="475" t="s">
        <v>90</v>
      </c>
      <c r="AV12" s="476"/>
      <c r="AW12" s="476"/>
      <c r="AX12" s="476"/>
      <c r="AY12" s="477" t="s">
        <v>128</v>
      </c>
      <c r="AZ12" s="478"/>
      <c r="BA12" s="478"/>
      <c r="BB12" s="478"/>
      <c r="BC12" s="478"/>
      <c r="BD12" s="478"/>
      <c r="BE12" s="478"/>
      <c r="BF12" s="478"/>
      <c r="BG12" s="478"/>
      <c r="BH12" s="478"/>
      <c r="BI12" s="478"/>
      <c r="BJ12" s="478"/>
      <c r="BK12" s="478"/>
      <c r="BL12" s="478"/>
      <c r="BM12" s="479"/>
      <c r="BN12" s="443">
        <v>0</v>
      </c>
      <c r="BO12" s="444"/>
      <c r="BP12" s="444"/>
      <c r="BQ12" s="444"/>
      <c r="BR12" s="444"/>
      <c r="BS12" s="444"/>
      <c r="BT12" s="444"/>
      <c r="BU12" s="445"/>
      <c r="BV12" s="443">
        <v>50000</v>
      </c>
      <c r="BW12" s="444"/>
      <c r="BX12" s="444"/>
      <c r="BY12" s="444"/>
      <c r="BZ12" s="444"/>
      <c r="CA12" s="444"/>
      <c r="CB12" s="444"/>
      <c r="CC12" s="445"/>
      <c r="CD12" s="446" t="s">
        <v>129</v>
      </c>
      <c r="CE12" s="447"/>
      <c r="CF12" s="447"/>
      <c r="CG12" s="447"/>
      <c r="CH12" s="447"/>
      <c r="CI12" s="447"/>
      <c r="CJ12" s="447"/>
      <c r="CK12" s="447"/>
      <c r="CL12" s="447"/>
      <c r="CM12" s="447"/>
      <c r="CN12" s="447"/>
      <c r="CO12" s="447"/>
      <c r="CP12" s="447"/>
      <c r="CQ12" s="447"/>
      <c r="CR12" s="447"/>
      <c r="CS12" s="448"/>
      <c r="CT12" s="483" t="s">
        <v>122</v>
      </c>
      <c r="CU12" s="484"/>
      <c r="CV12" s="484"/>
      <c r="CW12" s="484"/>
      <c r="CX12" s="484"/>
      <c r="CY12" s="484"/>
      <c r="CZ12" s="484"/>
      <c r="DA12" s="485"/>
      <c r="DB12" s="483" t="s">
        <v>122</v>
      </c>
      <c r="DC12" s="484"/>
      <c r="DD12" s="484"/>
      <c r="DE12" s="484"/>
      <c r="DF12" s="484"/>
      <c r="DG12" s="484"/>
      <c r="DH12" s="484"/>
      <c r="DI12" s="485"/>
    </row>
    <row r="13" spans="1:119" ht="18.75" customHeight="1" x14ac:dyDescent="0.15">
      <c r="A13" s="169"/>
      <c r="B13" s="506"/>
      <c r="C13" s="507"/>
      <c r="D13" s="507"/>
      <c r="E13" s="507"/>
      <c r="F13" s="507"/>
      <c r="G13" s="507"/>
      <c r="H13" s="507"/>
      <c r="I13" s="507"/>
      <c r="J13" s="507"/>
      <c r="K13" s="508"/>
      <c r="L13" s="178"/>
      <c r="M13" s="534" t="s">
        <v>130</v>
      </c>
      <c r="N13" s="535"/>
      <c r="O13" s="535"/>
      <c r="P13" s="535"/>
      <c r="Q13" s="536"/>
      <c r="R13" s="527">
        <v>2186</v>
      </c>
      <c r="S13" s="528"/>
      <c r="T13" s="528"/>
      <c r="U13" s="528"/>
      <c r="V13" s="529"/>
      <c r="W13" s="459" t="s">
        <v>131</v>
      </c>
      <c r="X13" s="460"/>
      <c r="Y13" s="460"/>
      <c r="Z13" s="460"/>
      <c r="AA13" s="460"/>
      <c r="AB13" s="450"/>
      <c r="AC13" s="494">
        <v>151</v>
      </c>
      <c r="AD13" s="495"/>
      <c r="AE13" s="495"/>
      <c r="AF13" s="495"/>
      <c r="AG13" s="537"/>
      <c r="AH13" s="494">
        <v>219</v>
      </c>
      <c r="AI13" s="495"/>
      <c r="AJ13" s="495"/>
      <c r="AK13" s="495"/>
      <c r="AL13" s="496"/>
      <c r="AM13" s="472" t="s">
        <v>132</v>
      </c>
      <c r="AN13" s="473"/>
      <c r="AO13" s="473"/>
      <c r="AP13" s="473"/>
      <c r="AQ13" s="473"/>
      <c r="AR13" s="473"/>
      <c r="AS13" s="473"/>
      <c r="AT13" s="474"/>
      <c r="AU13" s="475" t="s">
        <v>114</v>
      </c>
      <c r="AV13" s="476"/>
      <c r="AW13" s="476"/>
      <c r="AX13" s="476"/>
      <c r="AY13" s="477" t="s">
        <v>133</v>
      </c>
      <c r="AZ13" s="478"/>
      <c r="BA13" s="478"/>
      <c r="BB13" s="478"/>
      <c r="BC13" s="478"/>
      <c r="BD13" s="478"/>
      <c r="BE13" s="478"/>
      <c r="BF13" s="478"/>
      <c r="BG13" s="478"/>
      <c r="BH13" s="478"/>
      <c r="BI13" s="478"/>
      <c r="BJ13" s="478"/>
      <c r="BK13" s="478"/>
      <c r="BL13" s="478"/>
      <c r="BM13" s="479"/>
      <c r="BN13" s="443">
        <v>176238</v>
      </c>
      <c r="BO13" s="444"/>
      <c r="BP13" s="444"/>
      <c r="BQ13" s="444"/>
      <c r="BR13" s="444"/>
      <c r="BS13" s="444"/>
      <c r="BT13" s="444"/>
      <c r="BU13" s="445"/>
      <c r="BV13" s="443">
        <v>42697</v>
      </c>
      <c r="BW13" s="444"/>
      <c r="BX13" s="444"/>
      <c r="BY13" s="444"/>
      <c r="BZ13" s="444"/>
      <c r="CA13" s="444"/>
      <c r="CB13" s="444"/>
      <c r="CC13" s="445"/>
      <c r="CD13" s="446" t="s">
        <v>134</v>
      </c>
      <c r="CE13" s="447"/>
      <c r="CF13" s="447"/>
      <c r="CG13" s="447"/>
      <c r="CH13" s="447"/>
      <c r="CI13" s="447"/>
      <c r="CJ13" s="447"/>
      <c r="CK13" s="447"/>
      <c r="CL13" s="447"/>
      <c r="CM13" s="447"/>
      <c r="CN13" s="447"/>
      <c r="CO13" s="447"/>
      <c r="CP13" s="447"/>
      <c r="CQ13" s="447"/>
      <c r="CR13" s="447"/>
      <c r="CS13" s="448"/>
      <c r="CT13" s="440">
        <v>11.1</v>
      </c>
      <c r="CU13" s="441"/>
      <c r="CV13" s="441"/>
      <c r="CW13" s="441"/>
      <c r="CX13" s="441"/>
      <c r="CY13" s="441"/>
      <c r="CZ13" s="441"/>
      <c r="DA13" s="442"/>
      <c r="DB13" s="440">
        <v>9.5</v>
      </c>
      <c r="DC13" s="441"/>
      <c r="DD13" s="441"/>
      <c r="DE13" s="441"/>
      <c r="DF13" s="441"/>
      <c r="DG13" s="441"/>
      <c r="DH13" s="441"/>
      <c r="DI13" s="442"/>
    </row>
    <row r="14" spans="1:119" ht="18.75" customHeight="1" thickBot="1" x14ac:dyDescent="0.2">
      <c r="A14" s="169"/>
      <c r="B14" s="506"/>
      <c r="C14" s="507"/>
      <c r="D14" s="507"/>
      <c r="E14" s="507"/>
      <c r="F14" s="507"/>
      <c r="G14" s="507"/>
      <c r="H14" s="507"/>
      <c r="I14" s="507"/>
      <c r="J14" s="507"/>
      <c r="K14" s="508"/>
      <c r="L14" s="524" t="s">
        <v>135</v>
      </c>
      <c r="M14" s="525"/>
      <c r="N14" s="525"/>
      <c r="O14" s="525"/>
      <c r="P14" s="525"/>
      <c r="Q14" s="526"/>
      <c r="R14" s="527">
        <v>2269</v>
      </c>
      <c r="S14" s="528"/>
      <c r="T14" s="528"/>
      <c r="U14" s="528"/>
      <c r="V14" s="529"/>
      <c r="W14" s="433"/>
      <c r="X14" s="434"/>
      <c r="Y14" s="434"/>
      <c r="Z14" s="434"/>
      <c r="AA14" s="434"/>
      <c r="AB14" s="423"/>
      <c r="AC14" s="530">
        <v>14.4</v>
      </c>
      <c r="AD14" s="531"/>
      <c r="AE14" s="531"/>
      <c r="AF14" s="531"/>
      <c r="AG14" s="532"/>
      <c r="AH14" s="530">
        <v>17.899999999999999</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136</v>
      </c>
      <c r="CE14" s="539"/>
      <c r="CF14" s="539"/>
      <c r="CG14" s="539"/>
      <c r="CH14" s="539"/>
      <c r="CI14" s="539"/>
      <c r="CJ14" s="539"/>
      <c r="CK14" s="539"/>
      <c r="CL14" s="539"/>
      <c r="CM14" s="539"/>
      <c r="CN14" s="539"/>
      <c r="CO14" s="539"/>
      <c r="CP14" s="539"/>
      <c r="CQ14" s="539"/>
      <c r="CR14" s="539"/>
      <c r="CS14" s="540"/>
      <c r="CT14" s="541" t="s">
        <v>122</v>
      </c>
      <c r="CU14" s="542"/>
      <c r="CV14" s="542"/>
      <c r="CW14" s="542"/>
      <c r="CX14" s="542"/>
      <c r="CY14" s="542"/>
      <c r="CZ14" s="542"/>
      <c r="DA14" s="543"/>
      <c r="DB14" s="541" t="s">
        <v>122</v>
      </c>
      <c r="DC14" s="542"/>
      <c r="DD14" s="542"/>
      <c r="DE14" s="542"/>
      <c r="DF14" s="542"/>
      <c r="DG14" s="542"/>
      <c r="DH14" s="542"/>
      <c r="DI14" s="543"/>
    </row>
    <row r="15" spans="1:119" ht="18.75" customHeight="1" x14ac:dyDescent="0.15">
      <c r="A15" s="169"/>
      <c r="B15" s="506"/>
      <c r="C15" s="507"/>
      <c r="D15" s="507"/>
      <c r="E15" s="507"/>
      <c r="F15" s="507"/>
      <c r="G15" s="507"/>
      <c r="H15" s="507"/>
      <c r="I15" s="507"/>
      <c r="J15" s="507"/>
      <c r="K15" s="508"/>
      <c r="L15" s="178"/>
      <c r="M15" s="534" t="s">
        <v>130</v>
      </c>
      <c r="N15" s="535"/>
      <c r="O15" s="535"/>
      <c r="P15" s="535"/>
      <c r="Q15" s="536"/>
      <c r="R15" s="527">
        <v>2264</v>
      </c>
      <c r="S15" s="528"/>
      <c r="T15" s="528"/>
      <c r="U15" s="528"/>
      <c r="V15" s="529"/>
      <c r="W15" s="459" t="s">
        <v>137</v>
      </c>
      <c r="X15" s="460"/>
      <c r="Y15" s="460"/>
      <c r="Z15" s="460"/>
      <c r="AA15" s="460"/>
      <c r="AB15" s="450"/>
      <c r="AC15" s="494">
        <v>200</v>
      </c>
      <c r="AD15" s="495"/>
      <c r="AE15" s="495"/>
      <c r="AF15" s="495"/>
      <c r="AG15" s="537"/>
      <c r="AH15" s="494">
        <v>232</v>
      </c>
      <c r="AI15" s="495"/>
      <c r="AJ15" s="495"/>
      <c r="AK15" s="495"/>
      <c r="AL15" s="496"/>
      <c r="AM15" s="472"/>
      <c r="AN15" s="473"/>
      <c r="AO15" s="473"/>
      <c r="AP15" s="473"/>
      <c r="AQ15" s="473"/>
      <c r="AR15" s="473"/>
      <c r="AS15" s="473"/>
      <c r="AT15" s="474"/>
      <c r="AU15" s="475"/>
      <c r="AV15" s="476"/>
      <c r="AW15" s="476"/>
      <c r="AX15" s="476"/>
      <c r="AY15" s="403" t="s">
        <v>138</v>
      </c>
      <c r="AZ15" s="404"/>
      <c r="BA15" s="404"/>
      <c r="BB15" s="404"/>
      <c r="BC15" s="404"/>
      <c r="BD15" s="404"/>
      <c r="BE15" s="404"/>
      <c r="BF15" s="404"/>
      <c r="BG15" s="404"/>
      <c r="BH15" s="404"/>
      <c r="BI15" s="404"/>
      <c r="BJ15" s="404"/>
      <c r="BK15" s="404"/>
      <c r="BL15" s="404"/>
      <c r="BM15" s="405"/>
      <c r="BN15" s="406">
        <v>222308</v>
      </c>
      <c r="BO15" s="407"/>
      <c r="BP15" s="407"/>
      <c r="BQ15" s="407"/>
      <c r="BR15" s="407"/>
      <c r="BS15" s="407"/>
      <c r="BT15" s="407"/>
      <c r="BU15" s="408"/>
      <c r="BV15" s="406">
        <v>214587</v>
      </c>
      <c r="BW15" s="407"/>
      <c r="BX15" s="407"/>
      <c r="BY15" s="407"/>
      <c r="BZ15" s="407"/>
      <c r="CA15" s="407"/>
      <c r="CB15" s="407"/>
      <c r="CC15" s="408"/>
      <c r="CD15" s="544" t="s">
        <v>139</v>
      </c>
      <c r="CE15" s="545"/>
      <c r="CF15" s="545"/>
      <c r="CG15" s="545"/>
      <c r="CH15" s="545"/>
      <c r="CI15" s="545"/>
      <c r="CJ15" s="545"/>
      <c r="CK15" s="545"/>
      <c r="CL15" s="545"/>
      <c r="CM15" s="545"/>
      <c r="CN15" s="545"/>
      <c r="CO15" s="545"/>
      <c r="CP15" s="545"/>
      <c r="CQ15" s="545"/>
      <c r="CR15" s="545"/>
      <c r="CS15" s="546"/>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06"/>
      <c r="C16" s="507"/>
      <c r="D16" s="507"/>
      <c r="E16" s="507"/>
      <c r="F16" s="507"/>
      <c r="G16" s="507"/>
      <c r="H16" s="507"/>
      <c r="I16" s="507"/>
      <c r="J16" s="507"/>
      <c r="K16" s="508"/>
      <c r="L16" s="524" t="s">
        <v>140</v>
      </c>
      <c r="M16" s="547"/>
      <c r="N16" s="547"/>
      <c r="O16" s="547"/>
      <c r="P16" s="547"/>
      <c r="Q16" s="548"/>
      <c r="R16" s="549" t="s">
        <v>141</v>
      </c>
      <c r="S16" s="550"/>
      <c r="T16" s="550"/>
      <c r="U16" s="550"/>
      <c r="V16" s="551"/>
      <c r="W16" s="433"/>
      <c r="X16" s="434"/>
      <c r="Y16" s="434"/>
      <c r="Z16" s="434"/>
      <c r="AA16" s="434"/>
      <c r="AB16" s="423"/>
      <c r="AC16" s="530">
        <v>19.100000000000001</v>
      </c>
      <c r="AD16" s="531"/>
      <c r="AE16" s="531"/>
      <c r="AF16" s="531"/>
      <c r="AG16" s="532"/>
      <c r="AH16" s="530">
        <v>19</v>
      </c>
      <c r="AI16" s="531"/>
      <c r="AJ16" s="531"/>
      <c r="AK16" s="531"/>
      <c r="AL16" s="533"/>
      <c r="AM16" s="472"/>
      <c r="AN16" s="473"/>
      <c r="AO16" s="473"/>
      <c r="AP16" s="473"/>
      <c r="AQ16" s="473"/>
      <c r="AR16" s="473"/>
      <c r="AS16" s="473"/>
      <c r="AT16" s="474"/>
      <c r="AU16" s="475"/>
      <c r="AV16" s="476"/>
      <c r="AW16" s="476"/>
      <c r="AX16" s="476"/>
      <c r="AY16" s="477" t="s">
        <v>142</v>
      </c>
      <c r="AZ16" s="478"/>
      <c r="BA16" s="478"/>
      <c r="BB16" s="478"/>
      <c r="BC16" s="478"/>
      <c r="BD16" s="478"/>
      <c r="BE16" s="478"/>
      <c r="BF16" s="478"/>
      <c r="BG16" s="478"/>
      <c r="BH16" s="478"/>
      <c r="BI16" s="478"/>
      <c r="BJ16" s="478"/>
      <c r="BK16" s="478"/>
      <c r="BL16" s="478"/>
      <c r="BM16" s="479"/>
      <c r="BN16" s="443">
        <v>1940984</v>
      </c>
      <c r="BO16" s="444"/>
      <c r="BP16" s="444"/>
      <c r="BQ16" s="444"/>
      <c r="BR16" s="444"/>
      <c r="BS16" s="444"/>
      <c r="BT16" s="444"/>
      <c r="BU16" s="445"/>
      <c r="BV16" s="443">
        <v>1928172</v>
      </c>
      <c r="BW16" s="444"/>
      <c r="BX16" s="444"/>
      <c r="BY16" s="444"/>
      <c r="BZ16" s="444"/>
      <c r="CA16" s="444"/>
      <c r="CB16" s="444"/>
      <c r="CC16" s="445"/>
      <c r="CD16" s="182"/>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
      <c r="A17" s="169"/>
      <c r="B17" s="509"/>
      <c r="C17" s="510"/>
      <c r="D17" s="510"/>
      <c r="E17" s="510"/>
      <c r="F17" s="510"/>
      <c r="G17" s="510"/>
      <c r="H17" s="510"/>
      <c r="I17" s="510"/>
      <c r="J17" s="510"/>
      <c r="K17" s="511"/>
      <c r="L17" s="183"/>
      <c r="M17" s="554" t="s">
        <v>143</v>
      </c>
      <c r="N17" s="555"/>
      <c r="O17" s="555"/>
      <c r="P17" s="555"/>
      <c r="Q17" s="556"/>
      <c r="R17" s="549" t="s">
        <v>144</v>
      </c>
      <c r="S17" s="550"/>
      <c r="T17" s="550"/>
      <c r="U17" s="550"/>
      <c r="V17" s="551"/>
      <c r="W17" s="459" t="s">
        <v>145</v>
      </c>
      <c r="X17" s="460"/>
      <c r="Y17" s="460"/>
      <c r="Z17" s="460"/>
      <c r="AA17" s="460"/>
      <c r="AB17" s="450"/>
      <c r="AC17" s="494">
        <v>694</v>
      </c>
      <c r="AD17" s="495"/>
      <c r="AE17" s="495"/>
      <c r="AF17" s="495"/>
      <c r="AG17" s="537"/>
      <c r="AH17" s="494">
        <v>771</v>
      </c>
      <c r="AI17" s="495"/>
      <c r="AJ17" s="495"/>
      <c r="AK17" s="495"/>
      <c r="AL17" s="496"/>
      <c r="AM17" s="472"/>
      <c r="AN17" s="473"/>
      <c r="AO17" s="473"/>
      <c r="AP17" s="473"/>
      <c r="AQ17" s="473"/>
      <c r="AR17" s="473"/>
      <c r="AS17" s="473"/>
      <c r="AT17" s="474"/>
      <c r="AU17" s="475"/>
      <c r="AV17" s="476"/>
      <c r="AW17" s="476"/>
      <c r="AX17" s="476"/>
      <c r="AY17" s="477" t="s">
        <v>146</v>
      </c>
      <c r="AZ17" s="478"/>
      <c r="BA17" s="478"/>
      <c r="BB17" s="478"/>
      <c r="BC17" s="478"/>
      <c r="BD17" s="478"/>
      <c r="BE17" s="478"/>
      <c r="BF17" s="478"/>
      <c r="BG17" s="478"/>
      <c r="BH17" s="478"/>
      <c r="BI17" s="478"/>
      <c r="BJ17" s="478"/>
      <c r="BK17" s="478"/>
      <c r="BL17" s="478"/>
      <c r="BM17" s="479"/>
      <c r="BN17" s="443">
        <v>274903</v>
      </c>
      <c r="BO17" s="444"/>
      <c r="BP17" s="444"/>
      <c r="BQ17" s="444"/>
      <c r="BR17" s="444"/>
      <c r="BS17" s="444"/>
      <c r="BT17" s="444"/>
      <c r="BU17" s="445"/>
      <c r="BV17" s="443">
        <v>264846</v>
      </c>
      <c r="BW17" s="444"/>
      <c r="BX17" s="444"/>
      <c r="BY17" s="444"/>
      <c r="BZ17" s="444"/>
      <c r="CA17" s="444"/>
      <c r="CB17" s="444"/>
      <c r="CC17" s="445"/>
      <c r="CD17" s="182"/>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
      <c r="A18" s="169"/>
      <c r="B18" s="565" t="s">
        <v>147</v>
      </c>
      <c r="C18" s="486"/>
      <c r="D18" s="486"/>
      <c r="E18" s="566"/>
      <c r="F18" s="566"/>
      <c r="G18" s="566"/>
      <c r="H18" s="566"/>
      <c r="I18" s="566"/>
      <c r="J18" s="566"/>
      <c r="K18" s="566"/>
      <c r="L18" s="567">
        <v>34.69</v>
      </c>
      <c r="M18" s="567"/>
      <c r="N18" s="567"/>
      <c r="O18" s="567"/>
      <c r="P18" s="567"/>
      <c r="Q18" s="567"/>
      <c r="R18" s="568"/>
      <c r="S18" s="568"/>
      <c r="T18" s="568"/>
      <c r="U18" s="568"/>
      <c r="V18" s="569"/>
      <c r="W18" s="461"/>
      <c r="X18" s="462"/>
      <c r="Y18" s="462"/>
      <c r="Z18" s="462"/>
      <c r="AA18" s="462"/>
      <c r="AB18" s="453"/>
      <c r="AC18" s="570">
        <v>66.400000000000006</v>
      </c>
      <c r="AD18" s="571"/>
      <c r="AE18" s="571"/>
      <c r="AF18" s="571"/>
      <c r="AG18" s="572"/>
      <c r="AH18" s="570">
        <v>63.1</v>
      </c>
      <c r="AI18" s="571"/>
      <c r="AJ18" s="571"/>
      <c r="AK18" s="571"/>
      <c r="AL18" s="573"/>
      <c r="AM18" s="472"/>
      <c r="AN18" s="473"/>
      <c r="AO18" s="473"/>
      <c r="AP18" s="473"/>
      <c r="AQ18" s="473"/>
      <c r="AR18" s="473"/>
      <c r="AS18" s="473"/>
      <c r="AT18" s="474"/>
      <c r="AU18" s="475"/>
      <c r="AV18" s="476"/>
      <c r="AW18" s="476"/>
      <c r="AX18" s="476"/>
      <c r="AY18" s="477" t="s">
        <v>148</v>
      </c>
      <c r="AZ18" s="478"/>
      <c r="BA18" s="478"/>
      <c r="BB18" s="478"/>
      <c r="BC18" s="478"/>
      <c r="BD18" s="478"/>
      <c r="BE18" s="478"/>
      <c r="BF18" s="478"/>
      <c r="BG18" s="478"/>
      <c r="BH18" s="478"/>
      <c r="BI18" s="478"/>
      <c r="BJ18" s="478"/>
      <c r="BK18" s="478"/>
      <c r="BL18" s="478"/>
      <c r="BM18" s="479"/>
      <c r="BN18" s="443">
        <v>1924807</v>
      </c>
      <c r="BO18" s="444"/>
      <c r="BP18" s="444"/>
      <c r="BQ18" s="444"/>
      <c r="BR18" s="444"/>
      <c r="BS18" s="444"/>
      <c r="BT18" s="444"/>
      <c r="BU18" s="445"/>
      <c r="BV18" s="443">
        <v>1867343</v>
      </c>
      <c r="BW18" s="444"/>
      <c r="BX18" s="444"/>
      <c r="BY18" s="444"/>
      <c r="BZ18" s="444"/>
      <c r="CA18" s="444"/>
      <c r="CB18" s="444"/>
      <c r="CC18" s="445"/>
      <c r="CD18" s="182"/>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
      <c r="A19" s="169"/>
      <c r="B19" s="565" t="s">
        <v>149</v>
      </c>
      <c r="C19" s="486"/>
      <c r="D19" s="486"/>
      <c r="E19" s="566"/>
      <c r="F19" s="566"/>
      <c r="G19" s="566"/>
      <c r="H19" s="566"/>
      <c r="I19" s="566"/>
      <c r="J19" s="566"/>
      <c r="K19" s="566"/>
      <c r="L19" s="574">
        <v>68</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150</v>
      </c>
      <c r="AZ19" s="478"/>
      <c r="BA19" s="478"/>
      <c r="BB19" s="478"/>
      <c r="BC19" s="478"/>
      <c r="BD19" s="478"/>
      <c r="BE19" s="478"/>
      <c r="BF19" s="478"/>
      <c r="BG19" s="478"/>
      <c r="BH19" s="478"/>
      <c r="BI19" s="478"/>
      <c r="BJ19" s="478"/>
      <c r="BK19" s="478"/>
      <c r="BL19" s="478"/>
      <c r="BM19" s="479"/>
      <c r="BN19" s="443">
        <v>2737653</v>
      </c>
      <c r="BO19" s="444"/>
      <c r="BP19" s="444"/>
      <c r="BQ19" s="444"/>
      <c r="BR19" s="444"/>
      <c r="BS19" s="444"/>
      <c r="BT19" s="444"/>
      <c r="BU19" s="445"/>
      <c r="BV19" s="443">
        <v>2697444</v>
      </c>
      <c r="BW19" s="444"/>
      <c r="BX19" s="444"/>
      <c r="BY19" s="444"/>
      <c r="BZ19" s="444"/>
      <c r="CA19" s="444"/>
      <c r="CB19" s="444"/>
      <c r="CC19" s="445"/>
      <c r="CD19" s="182"/>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
      <c r="A20" s="169"/>
      <c r="B20" s="565" t="s">
        <v>151</v>
      </c>
      <c r="C20" s="486"/>
      <c r="D20" s="486"/>
      <c r="E20" s="566"/>
      <c r="F20" s="566"/>
      <c r="G20" s="566"/>
      <c r="H20" s="566"/>
      <c r="I20" s="566"/>
      <c r="J20" s="566"/>
      <c r="K20" s="566"/>
      <c r="L20" s="574">
        <v>1251</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82"/>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
      <c r="A21" s="169"/>
      <c r="B21" s="583" t="s">
        <v>152</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82"/>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15">
      <c r="A22" s="169"/>
      <c r="B22" s="613" t="s">
        <v>153</v>
      </c>
      <c r="C22" s="587"/>
      <c r="D22" s="588"/>
      <c r="E22" s="455" t="s">
        <v>1</v>
      </c>
      <c r="F22" s="460"/>
      <c r="G22" s="460"/>
      <c r="H22" s="460"/>
      <c r="I22" s="460"/>
      <c r="J22" s="460"/>
      <c r="K22" s="450"/>
      <c r="L22" s="455" t="s">
        <v>154</v>
      </c>
      <c r="M22" s="460"/>
      <c r="N22" s="460"/>
      <c r="O22" s="460"/>
      <c r="P22" s="450"/>
      <c r="Q22" s="618" t="s">
        <v>155</v>
      </c>
      <c r="R22" s="619"/>
      <c r="S22" s="619"/>
      <c r="T22" s="619"/>
      <c r="U22" s="619"/>
      <c r="V22" s="620"/>
      <c r="W22" s="586" t="s">
        <v>156</v>
      </c>
      <c r="X22" s="587"/>
      <c r="Y22" s="588"/>
      <c r="Z22" s="455" t="s">
        <v>1</v>
      </c>
      <c r="AA22" s="460"/>
      <c r="AB22" s="460"/>
      <c r="AC22" s="460"/>
      <c r="AD22" s="460"/>
      <c r="AE22" s="460"/>
      <c r="AF22" s="460"/>
      <c r="AG22" s="450"/>
      <c r="AH22" s="624" t="s">
        <v>157</v>
      </c>
      <c r="AI22" s="460"/>
      <c r="AJ22" s="460"/>
      <c r="AK22" s="460"/>
      <c r="AL22" s="450"/>
      <c r="AM22" s="624" t="s">
        <v>158</v>
      </c>
      <c r="AN22" s="625"/>
      <c r="AO22" s="625"/>
      <c r="AP22" s="625"/>
      <c r="AQ22" s="625"/>
      <c r="AR22" s="626"/>
      <c r="AS22" s="618" t="s">
        <v>155</v>
      </c>
      <c r="AT22" s="619"/>
      <c r="AU22" s="619"/>
      <c r="AV22" s="619"/>
      <c r="AW22" s="619"/>
      <c r="AX22" s="630"/>
      <c r="AY22" s="403" t="s">
        <v>159</v>
      </c>
      <c r="AZ22" s="404"/>
      <c r="BA22" s="404"/>
      <c r="BB22" s="404"/>
      <c r="BC22" s="404"/>
      <c r="BD22" s="404"/>
      <c r="BE22" s="404"/>
      <c r="BF22" s="404"/>
      <c r="BG22" s="404"/>
      <c r="BH22" s="404"/>
      <c r="BI22" s="404"/>
      <c r="BJ22" s="404"/>
      <c r="BK22" s="404"/>
      <c r="BL22" s="404"/>
      <c r="BM22" s="405"/>
      <c r="BN22" s="406">
        <v>3496738</v>
      </c>
      <c r="BO22" s="407"/>
      <c r="BP22" s="407"/>
      <c r="BQ22" s="407"/>
      <c r="BR22" s="407"/>
      <c r="BS22" s="407"/>
      <c r="BT22" s="407"/>
      <c r="BU22" s="408"/>
      <c r="BV22" s="406">
        <v>3650691</v>
      </c>
      <c r="BW22" s="407"/>
      <c r="BX22" s="407"/>
      <c r="BY22" s="407"/>
      <c r="BZ22" s="407"/>
      <c r="CA22" s="407"/>
      <c r="CB22" s="407"/>
      <c r="CC22" s="408"/>
      <c r="CD22" s="182"/>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15">
      <c r="A23" s="169"/>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160</v>
      </c>
      <c r="AZ23" s="478"/>
      <c r="BA23" s="478"/>
      <c r="BB23" s="478"/>
      <c r="BC23" s="478"/>
      <c r="BD23" s="478"/>
      <c r="BE23" s="478"/>
      <c r="BF23" s="478"/>
      <c r="BG23" s="478"/>
      <c r="BH23" s="478"/>
      <c r="BI23" s="478"/>
      <c r="BJ23" s="478"/>
      <c r="BK23" s="478"/>
      <c r="BL23" s="478"/>
      <c r="BM23" s="479"/>
      <c r="BN23" s="443">
        <v>2723208</v>
      </c>
      <c r="BO23" s="444"/>
      <c r="BP23" s="444"/>
      <c r="BQ23" s="444"/>
      <c r="BR23" s="444"/>
      <c r="BS23" s="444"/>
      <c r="BT23" s="444"/>
      <c r="BU23" s="445"/>
      <c r="BV23" s="443">
        <v>2831941</v>
      </c>
      <c r="BW23" s="444"/>
      <c r="BX23" s="444"/>
      <c r="BY23" s="444"/>
      <c r="BZ23" s="444"/>
      <c r="CA23" s="444"/>
      <c r="CB23" s="444"/>
      <c r="CC23" s="445"/>
      <c r="CD23" s="182"/>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
      <c r="A24" s="169"/>
      <c r="B24" s="614"/>
      <c r="C24" s="590"/>
      <c r="D24" s="591"/>
      <c r="E24" s="493" t="s">
        <v>161</v>
      </c>
      <c r="F24" s="473"/>
      <c r="G24" s="473"/>
      <c r="H24" s="473"/>
      <c r="I24" s="473"/>
      <c r="J24" s="473"/>
      <c r="K24" s="474"/>
      <c r="L24" s="494">
        <v>1</v>
      </c>
      <c r="M24" s="495"/>
      <c r="N24" s="495"/>
      <c r="O24" s="495"/>
      <c r="P24" s="537"/>
      <c r="Q24" s="494">
        <v>7100</v>
      </c>
      <c r="R24" s="495"/>
      <c r="S24" s="495"/>
      <c r="T24" s="495"/>
      <c r="U24" s="495"/>
      <c r="V24" s="537"/>
      <c r="W24" s="589"/>
      <c r="X24" s="590"/>
      <c r="Y24" s="591"/>
      <c r="Z24" s="493" t="s">
        <v>162</v>
      </c>
      <c r="AA24" s="473"/>
      <c r="AB24" s="473"/>
      <c r="AC24" s="473"/>
      <c r="AD24" s="473"/>
      <c r="AE24" s="473"/>
      <c r="AF24" s="473"/>
      <c r="AG24" s="474"/>
      <c r="AH24" s="494">
        <v>58</v>
      </c>
      <c r="AI24" s="495"/>
      <c r="AJ24" s="495"/>
      <c r="AK24" s="495"/>
      <c r="AL24" s="537"/>
      <c r="AM24" s="494">
        <v>174870</v>
      </c>
      <c r="AN24" s="495"/>
      <c r="AO24" s="495"/>
      <c r="AP24" s="495"/>
      <c r="AQ24" s="495"/>
      <c r="AR24" s="537"/>
      <c r="AS24" s="494">
        <v>3015</v>
      </c>
      <c r="AT24" s="495"/>
      <c r="AU24" s="495"/>
      <c r="AV24" s="495"/>
      <c r="AW24" s="495"/>
      <c r="AX24" s="496"/>
      <c r="AY24" s="559" t="s">
        <v>163</v>
      </c>
      <c r="AZ24" s="560"/>
      <c r="BA24" s="560"/>
      <c r="BB24" s="560"/>
      <c r="BC24" s="560"/>
      <c r="BD24" s="560"/>
      <c r="BE24" s="560"/>
      <c r="BF24" s="560"/>
      <c r="BG24" s="560"/>
      <c r="BH24" s="560"/>
      <c r="BI24" s="560"/>
      <c r="BJ24" s="560"/>
      <c r="BK24" s="560"/>
      <c r="BL24" s="560"/>
      <c r="BM24" s="561"/>
      <c r="BN24" s="443">
        <v>2777561</v>
      </c>
      <c r="BO24" s="444"/>
      <c r="BP24" s="444"/>
      <c r="BQ24" s="444"/>
      <c r="BR24" s="444"/>
      <c r="BS24" s="444"/>
      <c r="BT24" s="444"/>
      <c r="BU24" s="445"/>
      <c r="BV24" s="443">
        <v>2839222</v>
      </c>
      <c r="BW24" s="444"/>
      <c r="BX24" s="444"/>
      <c r="BY24" s="444"/>
      <c r="BZ24" s="444"/>
      <c r="CA24" s="444"/>
      <c r="CB24" s="444"/>
      <c r="CC24" s="445"/>
      <c r="CD24" s="182"/>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15">
      <c r="A25" s="169"/>
      <c r="B25" s="614"/>
      <c r="C25" s="590"/>
      <c r="D25" s="591"/>
      <c r="E25" s="493" t="s">
        <v>164</v>
      </c>
      <c r="F25" s="473"/>
      <c r="G25" s="473"/>
      <c r="H25" s="473"/>
      <c r="I25" s="473"/>
      <c r="J25" s="473"/>
      <c r="K25" s="474"/>
      <c r="L25" s="494">
        <v>1</v>
      </c>
      <c r="M25" s="495"/>
      <c r="N25" s="495"/>
      <c r="O25" s="495"/>
      <c r="P25" s="537"/>
      <c r="Q25" s="494">
        <v>5820</v>
      </c>
      <c r="R25" s="495"/>
      <c r="S25" s="495"/>
      <c r="T25" s="495"/>
      <c r="U25" s="495"/>
      <c r="V25" s="537"/>
      <c r="W25" s="589"/>
      <c r="X25" s="590"/>
      <c r="Y25" s="591"/>
      <c r="Z25" s="493" t="s">
        <v>165</v>
      </c>
      <c r="AA25" s="473"/>
      <c r="AB25" s="473"/>
      <c r="AC25" s="473"/>
      <c r="AD25" s="473"/>
      <c r="AE25" s="473"/>
      <c r="AF25" s="473"/>
      <c r="AG25" s="474"/>
      <c r="AH25" s="494" t="s">
        <v>122</v>
      </c>
      <c r="AI25" s="495"/>
      <c r="AJ25" s="495"/>
      <c r="AK25" s="495"/>
      <c r="AL25" s="537"/>
      <c r="AM25" s="494" t="s">
        <v>122</v>
      </c>
      <c r="AN25" s="495"/>
      <c r="AO25" s="495"/>
      <c r="AP25" s="495"/>
      <c r="AQ25" s="495"/>
      <c r="AR25" s="537"/>
      <c r="AS25" s="494" t="s">
        <v>122</v>
      </c>
      <c r="AT25" s="495"/>
      <c r="AU25" s="495"/>
      <c r="AV25" s="495"/>
      <c r="AW25" s="495"/>
      <c r="AX25" s="496"/>
      <c r="AY25" s="403" t="s">
        <v>166</v>
      </c>
      <c r="AZ25" s="404"/>
      <c r="BA25" s="404"/>
      <c r="BB25" s="404"/>
      <c r="BC25" s="404"/>
      <c r="BD25" s="404"/>
      <c r="BE25" s="404"/>
      <c r="BF25" s="404"/>
      <c r="BG25" s="404"/>
      <c r="BH25" s="404"/>
      <c r="BI25" s="404"/>
      <c r="BJ25" s="404"/>
      <c r="BK25" s="404"/>
      <c r="BL25" s="404"/>
      <c r="BM25" s="405"/>
      <c r="BN25" s="406">
        <v>27751</v>
      </c>
      <c r="BO25" s="407"/>
      <c r="BP25" s="407"/>
      <c r="BQ25" s="407"/>
      <c r="BR25" s="407"/>
      <c r="BS25" s="407"/>
      <c r="BT25" s="407"/>
      <c r="BU25" s="408"/>
      <c r="BV25" s="406">
        <v>116048</v>
      </c>
      <c r="BW25" s="407"/>
      <c r="BX25" s="407"/>
      <c r="BY25" s="407"/>
      <c r="BZ25" s="407"/>
      <c r="CA25" s="407"/>
      <c r="CB25" s="407"/>
      <c r="CC25" s="408"/>
      <c r="CD25" s="182"/>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15">
      <c r="A26" s="169"/>
      <c r="B26" s="614"/>
      <c r="C26" s="590"/>
      <c r="D26" s="591"/>
      <c r="E26" s="493" t="s">
        <v>167</v>
      </c>
      <c r="F26" s="473"/>
      <c r="G26" s="473"/>
      <c r="H26" s="473"/>
      <c r="I26" s="473"/>
      <c r="J26" s="473"/>
      <c r="K26" s="474"/>
      <c r="L26" s="494">
        <v>1</v>
      </c>
      <c r="M26" s="495"/>
      <c r="N26" s="495"/>
      <c r="O26" s="495"/>
      <c r="P26" s="537"/>
      <c r="Q26" s="494">
        <v>5350</v>
      </c>
      <c r="R26" s="495"/>
      <c r="S26" s="495"/>
      <c r="T26" s="495"/>
      <c r="U26" s="495"/>
      <c r="V26" s="537"/>
      <c r="W26" s="589"/>
      <c r="X26" s="590"/>
      <c r="Y26" s="591"/>
      <c r="Z26" s="493" t="s">
        <v>168</v>
      </c>
      <c r="AA26" s="595"/>
      <c r="AB26" s="595"/>
      <c r="AC26" s="595"/>
      <c r="AD26" s="595"/>
      <c r="AE26" s="595"/>
      <c r="AF26" s="595"/>
      <c r="AG26" s="596"/>
      <c r="AH26" s="494" t="s">
        <v>122</v>
      </c>
      <c r="AI26" s="495"/>
      <c r="AJ26" s="495"/>
      <c r="AK26" s="495"/>
      <c r="AL26" s="537"/>
      <c r="AM26" s="494" t="s">
        <v>122</v>
      </c>
      <c r="AN26" s="495"/>
      <c r="AO26" s="495"/>
      <c r="AP26" s="495"/>
      <c r="AQ26" s="495"/>
      <c r="AR26" s="537"/>
      <c r="AS26" s="494" t="s">
        <v>122</v>
      </c>
      <c r="AT26" s="495"/>
      <c r="AU26" s="495"/>
      <c r="AV26" s="495"/>
      <c r="AW26" s="495"/>
      <c r="AX26" s="496"/>
      <c r="AY26" s="446" t="s">
        <v>169</v>
      </c>
      <c r="AZ26" s="447"/>
      <c r="BA26" s="447"/>
      <c r="BB26" s="447"/>
      <c r="BC26" s="447"/>
      <c r="BD26" s="447"/>
      <c r="BE26" s="447"/>
      <c r="BF26" s="447"/>
      <c r="BG26" s="447"/>
      <c r="BH26" s="447"/>
      <c r="BI26" s="447"/>
      <c r="BJ26" s="447"/>
      <c r="BK26" s="447"/>
      <c r="BL26" s="447"/>
      <c r="BM26" s="448"/>
      <c r="BN26" s="443" t="s">
        <v>122</v>
      </c>
      <c r="BO26" s="444"/>
      <c r="BP26" s="444"/>
      <c r="BQ26" s="444"/>
      <c r="BR26" s="444"/>
      <c r="BS26" s="444"/>
      <c r="BT26" s="444"/>
      <c r="BU26" s="445"/>
      <c r="BV26" s="443" t="s">
        <v>122</v>
      </c>
      <c r="BW26" s="444"/>
      <c r="BX26" s="444"/>
      <c r="BY26" s="444"/>
      <c r="BZ26" s="444"/>
      <c r="CA26" s="444"/>
      <c r="CB26" s="444"/>
      <c r="CC26" s="445"/>
      <c r="CD26" s="182"/>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
      <c r="A27" s="169"/>
      <c r="B27" s="614"/>
      <c r="C27" s="590"/>
      <c r="D27" s="591"/>
      <c r="E27" s="493" t="s">
        <v>170</v>
      </c>
      <c r="F27" s="473"/>
      <c r="G27" s="473"/>
      <c r="H27" s="473"/>
      <c r="I27" s="473"/>
      <c r="J27" s="473"/>
      <c r="K27" s="474"/>
      <c r="L27" s="494">
        <v>1</v>
      </c>
      <c r="M27" s="495"/>
      <c r="N27" s="495"/>
      <c r="O27" s="495"/>
      <c r="P27" s="537"/>
      <c r="Q27" s="494">
        <v>2540</v>
      </c>
      <c r="R27" s="495"/>
      <c r="S27" s="495"/>
      <c r="T27" s="495"/>
      <c r="U27" s="495"/>
      <c r="V27" s="537"/>
      <c r="W27" s="589"/>
      <c r="X27" s="590"/>
      <c r="Y27" s="591"/>
      <c r="Z27" s="493" t="s">
        <v>171</v>
      </c>
      <c r="AA27" s="473"/>
      <c r="AB27" s="473"/>
      <c r="AC27" s="473"/>
      <c r="AD27" s="473"/>
      <c r="AE27" s="473"/>
      <c r="AF27" s="473"/>
      <c r="AG27" s="474"/>
      <c r="AH27" s="494" t="s">
        <v>122</v>
      </c>
      <c r="AI27" s="495"/>
      <c r="AJ27" s="495"/>
      <c r="AK27" s="495"/>
      <c r="AL27" s="537"/>
      <c r="AM27" s="494" t="s">
        <v>122</v>
      </c>
      <c r="AN27" s="495"/>
      <c r="AO27" s="495"/>
      <c r="AP27" s="495"/>
      <c r="AQ27" s="495"/>
      <c r="AR27" s="537"/>
      <c r="AS27" s="494" t="s">
        <v>122</v>
      </c>
      <c r="AT27" s="495"/>
      <c r="AU27" s="495"/>
      <c r="AV27" s="495"/>
      <c r="AW27" s="495"/>
      <c r="AX27" s="496"/>
      <c r="AY27" s="538" t="s">
        <v>172</v>
      </c>
      <c r="AZ27" s="539"/>
      <c r="BA27" s="539"/>
      <c r="BB27" s="539"/>
      <c r="BC27" s="539"/>
      <c r="BD27" s="539"/>
      <c r="BE27" s="539"/>
      <c r="BF27" s="539"/>
      <c r="BG27" s="539"/>
      <c r="BH27" s="539"/>
      <c r="BI27" s="539"/>
      <c r="BJ27" s="539"/>
      <c r="BK27" s="539"/>
      <c r="BL27" s="539"/>
      <c r="BM27" s="540"/>
      <c r="BN27" s="562">
        <v>100000</v>
      </c>
      <c r="BO27" s="563"/>
      <c r="BP27" s="563"/>
      <c r="BQ27" s="563"/>
      <c r="BR27" s="563"/>
      <c r="BS27" s="563"/>
      <c r="BT27" s="563"/>
      <c r="BU27" s="564"/>
      <c r="BV27" s="562">
        <v>100000</v>
      </c>
      <c r="BW27" s="563"/>
      <c r="BX27" s="563"/>
      <c r="BY27" s="563"/>
      <c r="BZ27" s="563"/>
      <c r="CA27" s="563"/>
      <c r="CB27" s="563"/>
      <c r="CC27" s="564"/>
      <c r="CD27" s="184"/>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15">
      <c r="A28" s="169"/>
      <c r="B28" s="614"/>
      <c r="C28" s="590"/>
      <c r="D28" s="591"/>
      <c r="E28" s="493" t="s">
        <v>173</v>
      </c>
      <c r="F28" s="473"/>
      <c r="G28" s="473"/>
      <c r="H28" s="473"/>
      <c r="I28" s="473"/>
      <c r="J28" s="473"/>
      <c r="K28" s="474"/>
      <c r="L28" s="494">
        <v>1</v>
      </c>
      <c r="M28" s="495"/>
      <c r="N28" s="495"/>
      <c r="O28" s="495"/>
      <c r="P28" s="537"/>
      <c r="Q28" s="494">
        <v>2040</v>
      </c>
      <c r="R28" s="495"/>
      <c r="S28" s="495"/>
      <c r="T28" s="495"/>
      <c r="U28" s="495"/>
      <c r="V28" s="537"/>
      <c r="W28" s="589"/>
      <c r="X28" s="590"/>
      <c r="Y28" s="591"/>
      <c r="Z28" s="493" t="s">
        <v>174</v>
      </c>
      <c r="AA28" s="473"/>
      <c r="AB28" s="473"/>
      <c r="AC28" s="473"/>
      <c r="AD28" s="473"/>
      <c r="AE28" s="473"/>
      <c r="AF28" s="473"/>
      <c r="AG28" s="474"/>
      <c r="AH28" s="494" t="s">
        <v>122</v>
      </c>
      <c r="AI28" s="495"/>
      <c r="AJ28" s="495"/>
      <c r="AK28" s="495"/>
      <c r="AL28" s="537"/>
      <c r="AM28" s="494" t="s">
        <v>122</v>
      </c>
      <c r="AN28" s="495"/>
      <c r="AO28" s="495"/>
      <c r="AP28" s="495"/>
      <c r="AQ28" s="495"/>
      <c r="AR28" s="537"/>
      <c r="AS28" s="494" t="s">
        <v>122</v>
      </c>
      <c r="AT28" s="495"/>
      <c r="AU28" s="495"/>
      <c r="AV28" s="495"/>
      <c r="AW28" s="495"/>
      <c r="AX28" s="496"/>
      <c r="AY28" s="597" t="s">
        <v>175</v>
      </c>
      <c r="AZ28" s="598"/>
      <c r="BA28" s="598"/>
      <c r="BB28" s="599"/>
      <c r="BC28" s="403" t="s">
        <v>46</v>
      </c>
      <c r="BD28" s="404"/>
      <c r="BE28" s="404"/>
      <c r="BF28" s="404"/>
      <c r="BG28" s="404"/>
      <c r="BH28" s="404"/>
      <c r="BI28" s="404"/>
      <c r="BJ28" s="404"/>
      <c r="BK28" s="404"/>
      <c r="BL28" s="404"/>
      <c r="BM28" s="405"/>
      <c r="BN28" s="406">
        <v>1040357</v>
      </c>
      <c r="BO28" s="407"/>
      <c r="BP28" s="407"/>
      <c r="BQ28" s="407"/>
      <c r="BR28" s="407"/>
      <c r="BS28" s="407"/>
      <c r="BT28" s="407"/>
      <c r="BU28" s="408"/>
      <c r="BV28" s="406">
        <v>958471</v>
      </c>
      <c r="BW28" s="407"/>
      <c r="BX28" s="407"/>
      <c r="BY28" s="407"/>
      <c r="BZ28" s="407"/>
      <c r="CA28" s="407"/>
      <c r="CB28" s="407"/>
      <c r="CC28" s="408"/>
      <c r="CD28" s="182"/>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15">
      <c r="A29" s="169"/>
      <c r="B29" s="614"/>
      <c r="C29" s="590"/>
      <c r="D29" s="591"/>
      <c r="E29" s="493" t="s">
        <v>176</v>
      </c>
      <c r="F29" s="473"/>
      <c r="G29" s="473"/>
      <c r="H29" s="473"/>
      <c r="I29" s="473"/>
      <c r="J29" s="473"/>
      <c r="K29" s="474"/>
      <c r="L29" s="494">
        <v>8</v>
      </c>
      <c r="M29" s="495"/>
      <c r="N29" s="495"/>
      <c r="O29" s="495"/>
      <c r="P29" s="537"/>
      <c r="Q29" s="494">
        <v>1850</v>
      </c>
      <c r="R29" s="495"/>
      <c r="S29" s="495"/>
      <c r="T29" s="495"/>
      <c r="U29" s="495"/>
      <c r="V29" s="537"/>
      <c r="W29" s="592"/>
      <c r="X29" s="593"/>
      <c r="Y29" s="594"/>
      <c r="Z29" s="493" t="s">
        <v>177</v>
      </c>
      <c r="AA29" s="473"/>
      <c r="AB29" s="473"/>
      <c r="AC29" s="473"/>
      <c r="AD29" s="473"/>
      <c r="AE29" s="473"/>
      <c r="AF29" s="473"/>
      <c r="AG29" s="474"/>
      <c r="AH29" s="494">
        <v>58</v>
      </c>
      <c r="AI29" s="495"/>
      <c r="AJ29" s="495"/>
      <c r="AK29" s="495"/>
      <c r="AL29" s="537"/>
      <c r="AM29" s="494">
        <v>174870</v>
      </c>
      <c r="AN29" s="495"/>
      <c r="AO29" s="495"/>
      <c r="AP29" s="495"/>
      <c r="AQ29" s="495"/>
      <c r="AR29" s="537"/>
      <c r="AS29" s="494">
        <v>3015</v>
      </c>
      <c r="AT29" s="495"/>
      <c r="AU29" s="495"/>
      <c r="AV29" s="495"/>
      <c r="AW29" s="495"/>
      <c r="AX29" s="496"/>
      <c r="AY29" s="600"/>
      <c r="AZ29" s="601"/>
      <c r="BA29" s="601"/>
      <c r="BB29" s="602"/>
      <c r="BC29" s="477" t="s">
        <v>178</v>
      </c>
      <c r="BD29" s="478"/>
      <c r="BE29" s="478"/>
      <c r="BF29" s="478"/>
      <c r="BG29" s="478"/>
      <c r="BH29" s="478"/>
      <c r="BI29" s="478"/>
      <c r="BJ29" s="478"/>
      <c r="BK29" s="478"/>
      <c r="BL29" s="478"/>
      <c r="BM29" s="479"/>
      <c r="BN29" s="443">
        <v>28025</v>
      </c>
      <c r="BO29" s="444"/>
      <c r="BP29" s="444"/>
      <c r="BQ29" s="444"/>
      <c r="BR29" s="444"/>
      <c r="BS29" s="444"/>
      <c r="BT29" s="444"/>
      <c r="BU29" s="445"/>
      <c r="BV29" s="443">
        <v>92655</v>
      </c>
      <c r="BW29" s="444"/>
      <c r="BX29" s="444"/>
      <c r="BY29" s="444"/>
      <c r="BZ29" s="444"/>
      <c r="CA29" s="444"/>
      <c r="CB29" s="444"/>
      <c r="CC29" s="445"/>
      <c r="CD29" s="184"/>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
      <c r="A30" s="169"/>
      <c r="B30" s="615"/>
      <c r="C30" s="616"/>
      <c r="D30" s="617"/>
      <c r="E30" s="497"/>
      <c r="F30" s="498"/>
      <c r="G30" s="498"/>
      <c r="H30" s="498"/>
      <c r="I30" s="498"/>
      <c r="J30" s="498"/>
      <c r="K30" s="499"/>
      <c r="L30" s="607"/>
      <c r="M30" s="608"/>
      <c r="N30" s="608"/>
      <c r="O30" s="608"/>
      <c r="P30" s="609"/>
      <c r="Q30" s="607"/>
      <c r="R30" s="608"/>
      <c r="S30" s="608"/>
      <c r="T30" s="608"/>
      <c r="U30" s="608"/>
      <c r="V30" s="609"/>
      <c r="W30" s="610" t="s">
        <v>179</v>
      </c>
      <c r="X30" s="611"/>
      <c r="Y30" s="611"/>
      <c r="Z30" s="611"/>
      <c r="AA30" s="611"/>
      <c r="AB30" s="611"/>
      <c r="AC30" s="611"/>
      <c r="AD30" s="611"/>
      <c r="AE30" s="611"/>
      <c r="AF30" s="611"/>
      <c r="AG30" s="612"/>
      <c r="AH30" s="570">
        <v>95</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48</v>
      </c>
      <c r="BD30" s="560"/>
      <c r="BE30" s="560"/>
      <c r="BF30" s="560"/>
      <c r="BG30" s="560"/>
      <c r="BH30" s="560"/>
      <c r="BI30" s="560"/>
      <c r="BJ30" s="560"/>
      <c r="BK30" s="560"/>
      <c r="BL30" s="560"/>
      <c r="BM30" s="561"/>
      <c r="BN30" s="562">
        <v>1843087</v>
      </c>
      <c r="BO30" s="563"/>
      <c r="BP30" s="563"/>
      <c r="BQ30" s="563"/>
      <c r="BR30" s="563"/>
      <c r="BS30" s="563"/>
      <c r="BT30" s="563"/>
      <c r="BU30" s="564"/>
      <c r="BV30" s="562">
        <v>1919943</v>
      </c>
      <c r="BW30" s="563"/>
      <c r="BX30" s="563"/>
      <c r="BY30" s="563"/>
      <c r="BZ30" s="563"/>
      <c r="CA30" s="563"/>
      <c r="CB30" s="563"/>
      <c r="CC30" s="564"/>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606" t="s">
        <v>180</v>
      </c>
      <c r="D32" s="606"/>
      <c r="E32" s="606"/>
      <c r="F32" s="606"/>
      <c r="G32" s="606"/>
      <c r="H32" s="606"/>
      <c r="I32" s="606"/>
      <c r="J32" s="606"/>
      <c r="K32" s="606"/>
      <c r="L32" s="606"/>
      <c r="M32" s="606"/>
      <c r="N32" s="606"/>
      <c r="O32" s="606"/>
      <c r="P32" s="606"/>
      <c r="Q32" s="606"/>
      <c r="R32" s="606"/>
      <c r="S32" s="606"/>
      <c r="U32" s="447" t="s">
        <v>181</v>
      </c>
      <c r="V32" s="447"/>
      <c r="W32" s="447"/>
      <c r="X32" s="447"/>
      <c r="Y32" s="447"/>
      <c r="Z32" s="447"/>
      <c r="AA32" s="447"/>
      <c r="AB32" s="447"/>
      <c r="AC32" s="447"/>
      <c r="AD32" s="447"/>
      <c r="AE32" s="447"/>
      <c r="AF32" s="447"/>
      <c r="AG32" s="447"/>
      <c r="AH32" s="447"/>
      <c r="AI32" s="447"/>
      <c r="AJ32" s="447"/>
      <c r="AK32" s="447"/>
      <c r="AM32" s="447" t="s">
        <v>182</v>
      </c>
      <c r="AN32" s="447"/>
      <c r="AO32" s="447"/>
      <c r="AP32" s="447"/>
      <c r="AQ32" s="447"/>
      <c r="AR32" s="447"/>
      <c r="AS32" s="447"/>
      <c r="AT32" s="447"/>
      <c r="AU32" s="447"/>
      <c r="AV32" s="447"/>
      <c r="AW32" s="447"/>
      <c r="AX32" s="447"/>
      <c r="AY32" s="447"/>
      <c r="AZ32" s="447"/>
      <c r="BA32" s="447"/>
      <c r="BB32" s="447"/>
      <c r="BC32" s="447"/>
      <c r="BE32" s="447" t="s">
        <v>183</v>
      </c>
      <c r="BF32" s="447"/>
      <c r="BG32" s="447"/>
      <c r="BH32" s="447"/>
      <c r="BI32" s="447"/>
      <c r="BJ32" s="447"/>
      <c r="BK32" s="447"/>
      <c r="BL32" s="447"/>
      <c r="BM32" s="447"/>
      <c r="BN32" s="447"/>
      <c r="BO32" s="447"/>
      <c r="BP32" s="447"/>
      <c r="BQ32" s="447"/>
      <c r="BR32" s="447"/>
      <c r="BS32" s="447"/>
      <c r="BT32" s="447"/>
      <c r="BU32" s="447"/>
      <c r="BW32" s="447" t="s">
        <v>184</v>
      </c>
      <c r="BX32" s="447"/>
      <c r="BY32" s="447"/>
      <c r="BZ32" s="447"/>
      <c r="CA32" s="447"/>
      <c r="CB32" s="447"/>
      <c r="CC32" s="447"/>
      <c r="CD32" s="447"/>
      <c r="CE32" s="447"/>
      <c r="CF32" s="447"/>
      <c r="CG32" s="447"/>
      <c r="CH32" s="447"/>
      <c r="CI32" s="447"/>
      <c r="CJ32" s="447"/>
      <c r="CK32" s="447"/>
      <c r="CL32" s="447"/>
      <c r="CM32" s="447"/>
      <c r="CO32" s="447" t="s">
        <v>185</v>
      </c>
      <c r="CP32" s="447"/>
      <c r="CQ32" s="447"/>
      <c r="CR32" s="447"/>
      <c r="CS32" s="447"/>
      <c r="CT32" s="447"/>
      <c r="CU32" s="447"/>
      <c r="CV32" s="447"/>
      <c r="CW32" s="447"/>
      <c r="CX32" s="447"/>
      <c r="CY32" s="447"/>
      <c r="CZ32" s="447"/>
      <c r="DA32" s="447"/>
      <c r="DB32" s="447"/>
      <c r="DC32" s="447"/>
      <c r="DD32" s="447"/>
      <c r="DE32" s="447"/>
      <c r="DI32" s="192"/>
    </row>
    <row r="33" spans="1:113" ht="13.5" customHeight="1" x14ac:dyDescent="0.15">
      <c r="A33" s="169"/>
      <c r="B33" s="193"/>
      <c r="C33" s="467" t="s">
        <v>186</v>
      </c>
      <c r="D33" s="467"/>
      <c r="E33" s="432" t="s">
        <v>187</v>
      </c>
      <c r="F33" s="432"/>
      <c r="G33" s="432"/>
      <c r="H33" s="432"/>
      <c r="I33" s="432"/>
      <c r="J33" s="432"/>
      <c r="K33" s="432"/>
      <c r="L33" s="432"/>
      <c r="M33" s="432"/>
      <c r="N33" s="432"/>
      <c r="O33" s="432"/>
      <c r="P33" s="432"/>
      <c r="Q33" s="432"/>
      <c r="R33" s="432"/>
      <c r="S33" s="432"/>
      <c r="T33" s="194"/>
      <c r="U33" s="467" t="s">
        <v>186</v>
      </c>
      <c r="V33" s="467"/>
      <c r="W33" s="432" t="s">
        <v>187</v>
      </c>
      <c r="X33" s="432"/>
      <c r="Y33" s="432"/>
      <c r="Z33" s="432"/>
      <c r="AA33" s="432"/>
      <c r="AB33" s="432"/>
      <c r="AC33" s="432"/>
      <c r="AD33" s="432"/>
      <c r="AE33" s="432"/>
      <c r="AF33" s="432"/>
      <c r="AG33" s="432"/>
      <c r="AH33" s="432"/>
      <c r="AI33" s="432"/>
      <c r="AJ33" s="432"/>
      <c r="AK33" s="432"/>
      <c r="AL33" s="194"/>
      <c r="AM33" s="467" t="s">
        <v>186</v>
      </c>
      <c r="AN33" s="467"/>
      <c r="AO33" s="432" t="s">
        <v>187</v>
      </c>
      <c r="AP33" s="432"/>
      <c r="AQ33" s="432"/>
      <c r="AR33" s="432"/>
      <c r="AS33" s="432"/>
      <c r="AT33" s="432"/>
      <c r="AU33" s="432"/>
      <c r="AV33" s="432"/>
      <c r="AW33" s="432"/>
      <c r="AX33" s="432"/>
      <c r="AY33" s="432"/>
      <c r="AZ33" s="432"/>
      <c r="BA33" s="432"/>
      <c r="BB33" s="432"/>
      <c r="BC33" s="432"/>
      <c r="BD33" s="195"/>
      <c r="BE33" s="432" t="s">
        <v>188</v>
      </c>
      <c r="BF33" s="432"/>
      <c r="BG33" s="432" t="s">
        <v>189</v>
      </c>
      <c r="BH33" s="432"/>
      <c r="BI33" s="432"/>
      <c r="BJ33" s="432"/>
      <c r="BK33" s="432"/>
      <c r="BL33" s="432"/>
      <c r="BM33" s="432"/>
      <c r="BN33" s="432"/>
      <c r="BO33" s="432"/>
      <c r="BP33" s="432"/>
      <c r="BQ33" s="432"/>
      <c r="BR33" s="432"/>
      <c r="BS33" s="432"/>
      <c r="BT33" s="432"/>
      <c r="BU33" s="432"/>
      <c r="BV33" s="195"/>
      <c r="BW33" s="467" t="s">
        <v>188</v>
      </c>
      <c r="BX33" s="467"/>
      <c r="BY33" s="432" t="s">
        <v>190</v>
      </c>
      <c r="BZ33" s="432"/>
      <c r="CA33" s="432"/>
      <c r="CB33" s="432"/>
      <c r="CC33" s="432"/>
      <c r="CD33" s="432"/>
      <c r="CE33" s="432"/>
      <c r="CF33" s="432"/>
      <c r="CG33" s="432"/>
      <c r="CH33" s="432"/>
      <c r="CI33" s="432"/>
      <c r="CJ33" s="432"/>
      <c r="CK33" s="432"/>
      <c r="CL33" s="432"/>
      <c r="CM33" s="432"/>
      <c r="CN33" s="194"/>
      <c r="CO33" s="467" t="s">
        <v>186</v>
      </c>
      <c r="CP33" s="467"/>
      <c r="CQ33" s="432" t="s">
        <v>191</v>
      </c>
      <c r="CR33" s="432"/>
      <c r="CS33" s="432"/>
      <c r="CT33" s="432"/>
      <c r="CU33" s="432"/>
      <c r="CV33" s="432"/>
      <c r="CW33" s="432"/>
      <c r="CX33" s="432"/>
      <c r="CY33" s="432"/>
      <c r="CZ33" s="432"/>
      <c r="DA33" s="432"/>
      <c r="DB33" s="432"/>
      <c r="DC33" s="432"/>
      <c r="DD33" s="432"/>
      <c r="DE33" s="432"/>
      <c r="DF33" s="194"/>
      <c r="DG33" s="632" t="s">
        <v>192</v>
      </c>
      <c r="DH33" s="632"/>
      <c r="DI33" s="196"/>
    </row>
    <row r="34" spans="1:113" ht="32.25" customHeight="1" x14ac:dyDescent="0.15">
      <c r="A34" s="169"/>
      <c r="B34" s="193"/>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69"/>
      <c r="U34" s="633">
        <f>IF(W34="","",MAX(C34:D43)+1)</f>
        <v>4</v>
      </c>
      <c r="V34" s="633"/>
      <c r="W34" s="634" t="str">
        <f>IF('各会計、関係団体の財政状況及び健全化判断比率'!B28="","",'各会計、関係団体の財政状況及び健全化判断比率'!B28)</f>
        <v>国民健康保険事業特別会計</v>
      </c>
      <c r="X34" s="634"/>
      <c r="Y34" s="634"/>
      <c r="Z34" s="634"/>
      <c r="AA34" s="634"/>
      <c r="AB34" s="634"/>
      <c r="AC34" s="634"/>
      <c r="AD34" s="634"/>
      <c r="AE34" s="634"/>
      <c r="AF34" s="634"/>
      <c r="AG34" s="634"/>
      <c r="AH34" s="634"/>
      <c r="AI34" s="634"/>
      <c r="AJ34" s="634"/>
      <c r="AK34" s="634"/>
      <c r="AL34" s="169"/>
      <c r="AM34" s="633">
        <f>IF(AO34="","",MAX(C34:D43,U34:V43)+1)</f>
        <v>8</v>
      </c>
      <c r="AN34" s="633"/>
      <c r="AO34" s="634" t="str">
        <f>IF('各会計、関係団体の財政状況及び健全化判断比率'!B32="","",'各会計、関係団体の財政状況及び健全化判断比率'!B32)</f>
        <v>簡易水道事業会計</v>
      </c>
      <c r="AP34" s="634"/>
      <c r="AQ34" s="634"/>
      <c r="AR34" s="634"/>
      <c r="AS34" s="634"/>
      <c r="AT34" s="634"/>
      <c r="AU34" s="634"/>
      <c r="AV34" s="634"/>
      <c r="AW34" s="634"/>
      <c r="AX34" s="634"/>
      <c r="AY34" s="634"/>
      <c r="AZ34" s="634"/>
      <c r="BA34" s="634"/>
      <c r="BB34" s="634"/>
      <c r="BC34" s="634"/>
      <c r="BD34" s="169"/>
      <c r="BE34" s="633">
        <f>IF(BG34="","",MAX(C34:D43,U34:V43,AM34:AN43)+1)</f>
        <v>9</v>
      </c>
      <c r="BF34" s="633"/>
      <c r="BG34" s="634" t="str">
        <f>IF('各会計、関係団体の財政状況及び健全化判断比率'!B33="","",'各会計、関係団体の財政状況及び健全化判断比率'!B33)</f>
        <v>農業集落排水事業特別会計</v>
      </c>
      <c r="BH34" s="634"/>
      <c r="BI34" s="634"/>
      <c r="BJ34" s="634"/>
      <c r="BK34" s="634"/>
      <c r="BL34" s="634"/>
      <c r="BM34" s="634"/>
      <c r="BN34" s="634"/>
      <c r="BO34" s="634"/>
      <c r="BP34" s="634"/>
      <c r="BQ34" s="634"/>
      <c r="BR34" s="634"/>
      <c r="BS34" s="634"/>
      <c r="BT34" s="634"/>
      <c r="BU34" s="634"/>
      <c r="BV34" s="169"/>
      <c r="BW34" s="633">
        <f>IF(BY34="","",MAX(C34:D43,U34:V43,AM34:AN43,BE34:BF43)+1)</f>
        <v>13</v>
      </c>
      <c r="BX34" s="633"/>
      <c r="BY34" s="634" t="str">
        <f>IF('各会計、関係団体の財政状況及び健全化判断比率'!B68="","",'各会計、関係団体の財政状況及び健全化判断比率'!B68)</f>
        <v>周東環境衛生組合（一般会計）</v>
      </c>
      <c r="BZ34" s="634"/>
      <c r="CA34" s="634"/>
      <c r="CB34" s="634"/>
      <c r="CC34" s="634"/>
      <c r="CD34" s="634"/>
      <c r="CE34" s="634"/>
      <c r="CF34" s="634"/>
      <c r="CG34" s="634"/>
      <c r="CH34" s="634"/>
      <c r="CI34" s="634"/>
      <c r="CJ34" s="634"/>
      <c r="CK34" s="634"/>
      <c r="CL34" s="634"/>
      <c r="CM34" s="634"/>
      <c r="CN34" s="169"/>
      <c r="CO34" s="633">
        <f>IF(CQ34="","",MAX(C34:D43,U34:V43,AM34:AN43,BE34:BF43,BW34:BX43)+1)</f>
        <v>23</v>
      </c>
      <c r="CP34" s="633"/>
      <c r="CQ34" s="634" t="str">
        <f>IF('各会計、関係団体の財政状況及び健全化判断比率'!BS7="","",'各会計、関係団体の財政状況及び健全化判断比率'!BS7)</f>
        <v>上関航運</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〇</v>
      </c>
      <c r="DH34" s="635"/>
      <c r="DI34" s="196"/>
    </row>
    <row r="35" spans="1:113" ht="32.25" customHeight="1" x14ac:dyDescent="0.15">
      <c r="A35" s="169"/>
      <c r="B35" s="193"/>
      <c r="C35" s="633">
        <f>IF(E35="","",C34+1)</f>
        <v>2</v>
      </c>
      <c r="D35" s="633"/>
      <c r="E35" s="634" t="str">
        <f>IF('各会計、関係団体の財政状況及び健全化判断比率'!B8="","",'各会計、関係団体の財政状況及び健全化判断比率'!B8)</f>
        <v>診療所事業特別会計</v>
      </c>
      <c r="F35" s="634"/>
      <c r="G35" s="634"/>
      <c r="H35" s="634"/>
      <c r="I35" s="634"/>
      <c r="J35" s="634"/>
      <c r="K35" s="634"/>
      <c r="L35" s="634"/>
      <c r="M35" s="634"/>
      <c r="N35" s="634"/>
      <c r="O35" s="634"/>
      <c r="P35" s="634"/>
      <c r="Q35" s="634"/>
      <c r="R35" s="634"/>
      <c r="S35" s="634"/>
      <c r="T35" s="169"/>
      <c r="U35" s="633">
        <f>IF(W35="","",U34+1)</f>
        <v>5</v>
      </c>
      <c r="V35" s="633"/>
      <c r="W35" s="634" t="str">
        <f>IF('各会計、関係団体の財政状況及び健全化判断比率'!B29="","",'各会計、関係団体の財政状況及び健全化判断比率'!B29)</f>
        <v>後期高齢者医療特別会計</v>
      </c>
      <c r="X35" s="634"/>
      <c r="Y35" s="634"/>
      <c r="Z35" s="634"/>
      <c r="AA35" s="634"/>
      <c r="AB35" s="634"/>
      <c r="AC35" s="634"/>
      <c r="AD35" s="634"/>
      <c r="AE35" s="634"/>
      <c r="AF35" s="634"/>
      <c r="AG35" s="634"/>
      <c r="AH35" s="634"/>
      <c r="AI35" s="634"/>
      <c r="AJ35" s="634"/>
      <c r="AK35" s="634"/>
      <c r="AL35" s="169"/>
      <c r="AM35" s="633" t="str">
        <f t="shared" ref="AM35:AM43" si="0">IF(AO35="","",AM34+1)</f>
        <v/>
      </c>
      <c r="AN35" s="633"/>
      <c r="AO35" s="634"/>
      <c r="AP35" s="634"/>
      <c r="AQ35" s="634"/>
      <c r="AR35" s="634"/>
      <c r="AS35" s="634"/>
      <c r="AT35" s="634"/>
      <c r="AU35" s="634"/>
      <c r="AV35" s="634"/>
      <c r="AW35" s="634"/>
      <c r="AX35" s="634"/>
      <c r="AY35" s="634"/>
      <c r="AZ35" s="634"/>
      <c r="BA35" s="634"/>
      <c r="BB35" s="634"/>
      <c r="BC35" s="634"/>
      <c r="BD35" s="169"/>
      <c r="BE35" s="633">
        <f t="shared" ref="BE35:BE43" si="1">IF(BG35="","",BE34+1)</f>
        <v>10</v>
      </c>
      <c r="BF35" s="633"/>
      <c r="BG35" s="634" t="str">
        <f>IF('各会計、関係団体の財政状況及び健全化判断比率'!B34="","",'各会計、関係団体の財政状況及び健全化判断比率'!B34)</f>
        <v>漁業集落排水事業特別会計</v>
      </c>
      <c r="BH35" s="634"/>
      <c r="BI35" s="634"/>
      <c r="BJ35" s="634"/>
      <c r="BK35" s="634"/>
      <c r="BL35" s="634"/>
      <c r="BM35" s="634"/>
      <c r="BN35" s="634"/>
      <c r="BO35" s="634"/>
      <c r="BP35" s="634"/>
      <c r="BQ35" s="634"/>
      <c r="BR35" s="634"/>
      <c r="BS35" s="634"/>
      <c r="BT35" s="634"/>
      <c r="BU35" s="634"/>
      <c r="BV35" s="169"/>
      <c r="BW35" s="633">
        <f t="shared" ref="BW35:BW43" si="2">IF(BY35="","",BW34+1)</f>
        <v>14</v>
      </c>
      <c r="BX35" s="633"/>
      <c r="BY35" s="634" t="str">
        <f>IF('各会計、関係団体の財政状況及び健全化判断比率'!B69="","",'各会計、関係団体の財政状況及び健全化判断比率'!B69)</f>
        <v>柳井地区広域消防組合（一般会計）</v>
      </c>
      <c r="BZ35" s="634"/>
      <c r="CA35" s="634"/>
      <c r="CB35" s="634"/>
      <c r="CC35" s="634"/>
      <c r="CD35" s="634"/>
      <c r="CE35" s="634"/>
      <c r="CF35" s="634"/>
      <c r="CG35" s="634"/>
      <c r="CH35" s="634"/>
      <c r="CI35" s="634"/>
      <c r="CJ35" s="634"/>
      <c r="CK35" s="634"/>
      <c r="CL35" s="634"/>
      <c r="CM35" s="634"/>
      <c r="CN35" s="169"/>
      <c r="CO35" s="633">
        <f t="shared" ref="CO35:CO43" si="3">IF(CQ35="","",CO34+1)</f>
        <v>24</v>
      </c>
      <c r="CP35" s="633"/>
      <c r="CQ35" s="634" t="str">
        <f>IF('各会計、関係団体の財政状況及び健全化判断比率'!BS8="","",'各会計、関係団体の財政状況及び健全化判断比率'!BS8)</f>
        <v>なごみ</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〇</v>
      </c>
      <c r="DH35" s="635"/>
      <c r="DI35" s="196"/>
    </row>
    <row r="36" spans="1:113" ht="32.25" customHeight="1" x14ac:dyDescent="0.15">
      <c r="A36" s="169"/>
      <c r="B36" s="193"/>
      <c r="C36" s="633">
        <f>IF(E36="","",C35+1)</f>
        <v>3</v>
      </c>
      <c r="D36" s="633"/>
      <c r="E36" s="634" t="str">
        <f>IF('各会計、関係団体の財政状況及び健全化判断比率'!B9="","",'各会計、関係団体の財政状況及び健全化判断比率'!B9)</f>
        <v>用地取得事業特別会計</v>
      </c>
      <c r="F36" s="634"/>
      <c r="G36" s="634"/>
      <c r="H36" s="634"/>
      <c r="I36" s="634"/>
      <c r="J36" s="634"/>
      <c r="K36" s="634"/>
      <c r="L36" s="634"/>
      <c r="M36" s="634"/>
      <c r="N36" s="634"/>
      <c r="O36" s="634"/>
      <c r="P36" s="634"/>
      <c r="Q36" s="634"/>
      <c r="R36" s="634"/>
      <c r="S36" s="634"/>
      <c r="T36" s="169"/>
      <c r="U36" s="633">
        <f t="shared" ref="U36:U43" si="4">IF(W36="","",U35+1)</f>
        <v>6</v>
      </c>
      <c r="V36" s="633"/>
      <c r="W36" s="634" t="str">
        <f>IF('各会計、関係団体の財政状況及び健全化判断比率'!B30="","",'各会計、関係団体の財政状況及び健全化判断比率'!B30)</f>
        <v>介護保険特別会計（保険事業勘定）</v>
      </c>
      <c r="X36" s="634"/>
      <c r="Y36" s="634"/>
      <c r="Z36" s="634"/>
      <c r="AA36" s="634"/>
      <c r="AB36" s="634"/>
      <c r="AC36" s="634"/>
      <c r="AD36" s="634"/>
      <c r="AE36" s="634"/>
      <c r="AF36" s="634"/>
      <c r="AG36" s="634"/>
      <c r="AH36" s="634"/>
      <c r="AI36" s="634"/>
      <c r="AJ36" s="634"/>
      <c r="AK36" s="634"/>
      <c r="AL36" s="169"/>
      <c r="AM36" s="633" t="str">
        <f t="shared" si="0"/>
        <v/>
      </c>
      <c r="AN36" s="633"/>
      <c r="AO36" s="634"/>
      <c r="AP36" s="634"/>
      <c r="AQ36" s="634"/>
      <c r="AR36" s="634"/>
      <c r="AS36" s="634"/>
      <c r="AT36" s="634"/>
      <c r="AU36" s="634"/>
      <c r="AV36" s="634"/>
      <c r="AW36" s="634"/>
      <c r="AX36" s="634"/>
      <c r="AY36" s="634"/>
      <c r="AZ36" s="634"/>
      <c r="BA36" s="634"/>
      <c r="BB36" s="634"/>
      <c r="BC36" s="634"/>
      <c r="BD36" s="169"/>
      <c r="BE36" s="633">
        <f t="shared" si="1"/>
        <v>11</v>
      </c>
      <c r="BF36" s="633"/>
      <c r="BG36" s="634" t="str">
        <f>IF('各会計、関係団体の財政状況及び健全化判断比率'!B35="","",'各会計、関係団体の財政状況及び健全化判断比率'!B35)</f>
        <v>航運事業特別会計</v>
      </c>
      <c r="BH36" s="634"/>
      <c r="BI36" s="634"/>
      <c r="BJ36" s="634"/>
      <c r="BK36" s="634"/>
      <c r="BL36" s="634"/>
      <c r="BM36" s="634"/>
      <c r="BN36" s="634"/>
      <c r="BO36" s="634"/>
      <c r="BP36" s="634"/>
      <c r="BQ36" s="634"/>
      <c r="BR36" s="634"/>
      <c r="BS36" s="634"/>
      <c r="BT36" s="634"/>
      <c r="BU36" s="634"/>
      <c r="BV36" s="169"/>
      <c r="BW36" s="633">
        <f t="shared" si="2"/>
        <v>15</v>
      </c>
      <c r="BX36" s="633"/>
      <c r="BY36" s="634" t="str">
        <f>IF('各会計、関係団体の財政状況及び健全化判断比率'!B70="","",'各会計、関係団体の財政状況及び健全化判断比率'!B70)</f>
        <v>柳井地域広域水道企業団（水道用水供給事業会計）</v>
      </c>
      <c r="BZ36" s="634"/>
      <c r="CA36" s="634"/>
      <c r="CB36" s="634"/>
      <c r="CC36" s="634"/>
      <c r="CD36" s="634"/>
      <c r="CE36" s="634"/>
      <c r="CF36" s="634"/>
      <c r="CG36" s="634"/>
      <c r="CH36" s="634"/>
      <c r="CI36" s="634"/>
      <c r="CJ36" s="634"/>
      <c r="CK36" s="634"/>
      <c r="CL36" s="634"/>
      <c r="CM36" s="634"/>
      <c r="CN36" s="169"/>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196"/>
    </row>
    <row r="37" spans="1:113" ht="32.25" customHeight="1" x14ac:dyDescent="0.15">
      <c r="A37" s="169"/>
      <c r="B37" s="193"/>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69"/>
      <c r="U37" s="633">
        <f t="shared" si="4"/>
        <v>7</v>
      </c>
      <c r="V37" s="633"/>
      <c r="W37" s="634" t="str">
        <f>IF('各会計、関係団体の財政状況及び健全化判断比率'!B31="","",'各会計、関係団体の財政状況及び健全化判断比率'!B31)</f>
        <v>介護保険特別会計（介護サービス事業勘定）</v>
      </c>
      <c r="X37" s="634"/>
      <c r="Y37" s="634"/>
      <c r="Z37" s="634"/>
      <c r="AA37" s="634"/>
      <c r="AB37" s="634"/>
      <c r="AC37" s="634"/>
      <c r="AD37" s="634"/>
      <c r="AE37" s="634"/>
      <c r="AF37" s="634"/>
      <c r="AG37" s="634"/>
      <c r="AH37" s="634"/>
      <c r="AI37" s="634"/>
      <c r="AJ37" s="634"/>
      <c r="AK37" s="634"/>
      <c r="AL37" s="169"/>
      <c r="AM37" s="633" t="str">
        <f t="shared" si="0"/>
        <v/>
      </c>
      <c r="AN37" s="633"/>
      <c r="AO37" s="634"/>
      <c r="AP37" s="634"/>
      <c r="AQ37" s="634"/>
      <c r="AR37" s="634"/>
      <c r="AS37" s="634"/>
      <c r="AT37" s="634"/>
      <c r="AU37" s="634"/>
      <c r="AV37" s="634"/>
      <c r="AW37" s="634"/>
      <c r="AX37" s="634"/>
      <c r="AY37" s="634"/>
      <c r="AZ37" s="634"/>
      <c r="BA37" s="634"/>
      <c r="BB37" s="634"/>
      <c r="BC37" s="634"/>
      <c r="BD37" s="169"/>
      <c r="BE37" s="633">
        <f t="shared" si="1"/>
        <v>12</v>
      </c>
      <c r="BF37" s="633"/>
      <c r="BG37" s="634" t="str">
        <f>IF('各会計、関係団体の財政状況及び健全化判断比率'!B36="","",'各会計、関係団体の財政状況及び健全化判断比率'!B36)</f>
        <v>風力発電事業特別会計</v>
      </c>
      <c r="BH37" s="634"/>
      <c r="BI37" s="634"/>
      <c r="BJ37" s="634"/>
      <c r="BK37" s="634"/>
      <c r="BL37" s="634"/>
      <c r="BM37" s="634"/>
      <c r="BN37" s="634"/>
      <c r="BO37" s="634"/>
      <c r="BP37" s="634"/>
      <c r="BQ37" s="634"/>
      <c r="BR37" s="634"/>
      <c r="BS37" s="634"/>
      <c r="BT37" s="634"/>
      <c r="BU37" s="634"/>
      <c r="BV37" s="169"/>
      <c r="BW37" s="633">
        <f t="shared" si="2"/>
        <v>16</v>
      </c>
      <c r="BX37" s="633"/>
      <c r="BY37" s="634" t="str">
        <f>IF('各会計、関係団体の財政状況及び健全化判断比率'!B71="","",'各会計、関係団体の財政状況及び健全化判断比率'!B71)</f>
        <v>山口県市町総合事務組合（一般会計）</v>
      </c>
      <c r="BZ37" s="634"/>
      <c r="CA37" s="634"/>
      <c r="CB37" s="634"/>
      <c r="CC37" s="634"/>
      <c r="CD37" s="634"/>
      <c r="CE37" s="634"/>
      <c r="CF37" s="634"/>
      <c r="CG37" s="634"/>
      <c r="CH37" s="634"/>
      <c r="CI37" s="634"/>
      <c r="CJ37" s="634"/>
      <c r="CK37" s="634"/>
      <c r="CL37" s="634"/>
      <c r="CM37" s="634"/>
      <c r="CN37" s="169"/>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196"/>
    </row>
    <row r="38" spans="1:113" ht="32.25" customHeight="1" x14ac:dyDescent="0.15">
      <c r="A38" s="169"/>
      <c r="B38" s="193"/>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69"/>
      <c r="U38" s="633" t="str">
        <f t="shared" si="4"/>
        <v/>
      </c>
      <c r="V38" s="633"/>
      <c r="W38" s="634"/>
      <c r="X38" s="634"/>
      <c r="Y38" s="634"/>
      <c r="Z38" s="634"/>
      <c r="AA38" s="634"/>
      <c r="AB38" s="634"/>
      <c r="AC38" s="634"/>
      <c r="AD38" s="634"/>
      <c r="AE38" s="634"/>
      <c r="AF38" s="634"/>
      <c r="AG38" s="634"/>
      <c r="AH38" s="634"/>
      <c r="AI38" s="634"/>
      <c r="AJ38" s="634"/>
      <c r="AK38" s="634"/>
      <c r="AL38" s="169"/>
      <c r="AM38" s="633" t="str">
        <f t="shared" si="0"/>
        <v/>
      </c>
      <c r="AN38" s="633"/>
      <c r="AO38" s="634"/>
      <c r="AP38" s="634"/>
      <c r="AQ38" s="634"/>
      <c r="AR38" s="634"/>
      <c r="AS38" s="634"/>
      <c r="AT38" s="634"/>
      <c r="AU38" s="634"/>
      <c r="AV38" s="634"/>
      <c r="AW38" s="634"/>
      <c r="AX38" s="634"/>
      <c r="AY38" s="634"/>
      <c r="AZ38" s="634"/>
      <c r="BA38" s="634"/>
      <c r="BB38" s="634"/>
      <c r="BC38" s="634"/>
      <c r="BD38" s="169"/>
      <c r="BE38" s="633" t="str">
        <f t="shared" si="1"/>
        <v/>
      </c>
      <c r="BF38" s="633"/>
      <c r="BG38" s="634"/>
      <c r="BH38" s="634"/>
      <c r="BI38" s="634"/>
      <c r="BJ38" s="634"/>
      <c r="BK38" s="634"/>
      <c r="BL38" s="634"/>
      <c r="BM38" s="634"/>
      <c r="BN38" s="634"/>
      <c r="BO38" s="634"/>
      <c r="BP38" s="634"/>
      <c r="BQ38" s="634"/>
      <c r="BR38" s="634"/>
      <c r="BS38" s="634"/>
      <c r="BT38" s="634"/>
      <c r="BU38" s="634"/>
      <c r="BV38" s="169"/>
      <c r="BW38" s="633">
        <f t="shared" si="2"/>
        <v>17</v>
      </c>
      <c r="BX38" s="633"/>
      <c r="BY38" s="634" t="str">
        <f>IF('各会計、関係団体の財政状況及び健全化判断比率'!B72="","",'各会計、関係団体の財政状況及び健全化判断比率'!B72)</f>
        <v>山口県市町総合事務組合（退職手当特別会計）</v>
      </c>
      <c r="BZ38" s="634"/>
      <c r="CA38" s="634"/>
      <c r="CB38" s="634"/>
      <c r="CC38" s="634"/>
      <c r="CD38" s="634"/>
      <c r="CE38" s="634"/>
      <c r="CF38" s="634"/>
      <c r="CG38" s="634"/>
      <c r="CH38" s="634"/>
      <c r="CI38" s="634"/>
      <c r="CJ38" s="634"/>
      <c r="CK38" s="634"/>
      <c r="CL38" s="634"/>
      <c r="CM38" s="634"/>
      <c r="CN38" s="169"/>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196"/>
    </row>
    <row r="39" spans="1:113" ht="32.25" customHeight="1" x14ac:dyDescent="0.15">
      <c r="A39" s="169"/>
      <c r="B39" s="193"/>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69"/>
      <c r="U39" s="633" t="str">
        <f t="shared" si="4"/>
        <v/>
      </c>
      <c r="V39" s="633"/>
      <c r="W39" s="634"/>
      <c r="X39" s="634"/>
      <c r="Y39" s="634"/>
      <c r="Z39" s="634"/>
      <c r="AA39" s="634"/>
      <c r="AB39" s="634"/>
      <c r="AC39" s="634"/>
      <c r="AD39" s="634"/>
      <c r="AE39" s="634"/>
      <c r="AF39" s="634"/>
      <c r="AG39" s="634"/>
      <c r="AH39" s="634"/>
      <c r="AI39" s="634"/>
      <c r="AJ39" s="634"/>
      <c r="AK39" s="634"/>
      <c r="AL39" s="169"/>
      <c r="AM39" s="633" t="str">
        <f t="shared" si="0"/>
        <v/>
      </c>
      <c r="AN39" s="633"/>
      <c r="AO39" s="634"/>
      <c r="AP39" s="634"/>
      <c r="AQ39" s="634"/>
      <c r="AR39" s="634"/>
      <c r="AS39" s="634"/>
      <c r="AT39" s="634"/>
      <c r="AU39" s="634"/>
      <c r="AV39" s="634"/>
      <c r="AW39" s="634"/>
      <c r="AX39" s="634"/>
      <c r="AY39" s="634"/>
      <c r="AZ39" s="634"/>
      <c r="BA39" s="634"/>
      <c r="BB39" s="634"/>
      <c r="BC39" s="634"/>
      <c r="BD39" s="169"/>
      <c r="BE39" s="633" t="str">
        <f t="shared" si="1"/>
        <v/>
      </c>
      <c r="BF39" s="633"/>
      <c r="BG39" s="634"/>
      <c r="BH39" s="634"/>
      <c r="BI39" s="634"/>
      <c r="BJ39" s="634"/>
      <c r="BK39" s="634"/>
      <c r="BL39" s="634"/>
      <c r="BM39" s="634"/>
      <c r="BN39" s="634"/>
      <c r="BO39" s="634"/>
      <c r="BP39" s="634"/>
      <c r="BQ39" s="634"/>
      <c r="BR39" s="634"/>
      <c r="BS39" s="634"/>
      <c r="BT39" s="634"/>
      <c r="BU39" s="634"/>
      <c r="BV39" s="169"/>
      <c r="BW39" s="633">
        <f t="shared" si="2"/>
        <v>18</v>
      </c>
      <c r="BX39" s="633"/>
      <c r="BY39" s="634" t="str">
        <f>IF('各会計、関係団体の財政状況及び健全化判断比率'!B73="","",'各会計、関係団体の財政状況及び健全化判断比率'!B73)</f>
        <v>山口県市町総合事務組合（消防団員補償等特別会計）</v>
      </c>
      <c r="BZ39" s="634"/>
      <c r="CA39" s="634"/>
      <c r="CB39" s="634"/>
      <c r="CC39" s="634"/>
      <c r="CD39" s="634"/>
      <c r="CE39" s="634"/>
      <c r="CF39" s="634"/>
      <c r="CG39" s="634"/>
      <c r="CH39" s="634"/>
      <c r="CI39" s="634"/>
      <c r="CJ39" s="634"/>
      <c r="CK39" s="634"/>
      <c r="CL39" s="634"/>
      <c r="CM39" s="634"/>
      <c r="CN39" s="169"/>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196"/>
    </row>
    <row r="40" spans="1:113" ht="32.25" customHeight="1" x14ac:dyDescent="0.15">
      <c r="A40" s="169"/>
      <c r="B40" s="193"/>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69"/>
      <c r="U40" s="633" t="str">
        <f t="shared" si="4"/>
        <v/>
      </c>
      <c r="V40" s="633"/>
      <c r="W40" s="634"/>
      <c r="X40" s="634"/>
      <c r="Y40" s="634"/>
      <c r="Z40" s="634"/>
      <c r="AA40" s="634"/>
      <c r="AB40" s="634"/>
      <c r="AC40" s="634"/>
      <c r="AD40" s="634"/>
      <c r="AE40" s="634"/>
      <c r="AF40" s="634"/>
      <c r="AG40" s="634"/>
      <c r="AH40" s="634"/>
      <c r="AI40" s="634"/>
      <c r="AJ40" s="634"/>
      <c r="AK40" s="634"/>
      <c r="AL40" s="169"/>
      <c r="AM40" s="633" t="str">
        <f t="shared" si="0"/>
        <v/>
      </c>
      <c r="AN40" s="633"/>
      <c r="AO40" s="634"/>
      <c r="AP40" s="634"/>
      <c r="AQ40" s="634"/>
      <c r="AR40" s="634"/>
      <c r="AS40" s="634"/>
      <c r="AT40" s="634"/>
      <c r="AU40" s="634"/>
      <c r="AV40" s="634"/>
      <c r="AW40" s="634"/>
      <c r="AX40" s="634"/>
      <c r="AY40" s="634"/>
      <c r="AZ40" s="634"/>
      <c r="BA40" s="634"/>
      <c r="BB40" s="634"/>
      <c r="BC40" s="634"/>
      <c r="BD40" s="169"/>
      <c r="BE40" s="633" t="str">
        <f t="shared" si="1"/>
        <v/>
      </c>
      <c r="BF40" s="633"/>
      <c r="BG40" s="634"/>
      <c r="BH40" s="634"/>
      <c r="BI40" s="634"/>
      <c r="BJ40" s="634"/>
      <c r="BK40" s="634"/>
      <c r="BL40" s="634"/>
      <c r="BM40" s="634"/>
      <c r="BN40" s="634"/>
      <c r="BO40" s="634"/>
      <c r="BP40" s="634"/>
      <c r="BQ40" s="634"/>
      <c r="BR40" s="634"/>
      <c r="BS40" s="634"/>
      <c r="BT40" s="634"/>
      <c r="BU40" s="634"/>
      <c r="BV40" s="169"/>
      <c r="BW40" s="633">
        <f t="shared" si="2"/>
        <v>19</v>
      </c>
      <c r="BX40" s="633"/>
      <c r="BY40" s="634" t="str">
        <f>IF('各会計、関係団体の財政状況及び健全化判断比率'!B74="","",'各会計、関係団体の財政状況及び健全化判断比率'!B74)</f>
        <v>山口県市町総合事務組合（非常勤職員公務災害補償特別会計）</v>
      </c>
      <c r="BZ40" s="634"/>
      <c r="CA40" s="634"/>
      <c r="CB40" s="634"/>
      <c r="CC40" s="634"/>
      <c r="CD40" s="634"/>
      <c r="CE40" s="634"/>
      <c r="CF40" s="634"/>
      <c r="CG40" s="634"/>
      <c r="CH40" s="634"/>
      <c r="CI40" s="634"/>
      <c r="CJ40" s="634"/>
      <c r="CK40" s="634"/>
      <c r="CL40" s="634"/>
      <c r="CM40" s="634"/>
      <c r="CN40" s="169"/>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196"/>
    </row>
    <row r="41" spans="1:113" ht="32.25" customHeight="1" x14ac:dyDescent="0.15">
      <c r="A41" s="169"/>
      <c r="B41" s="193"/>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69"/>
      <c r="U41" s="633" t="str">
        <f t="shared" si="4"/>
        <v/>
      </c>
      <c r="V41" s="633"/>
      <c r="W41" s="634"/>
      <c r="X41" s="634"/>
      <c r="Y41" s="634"/>
      <c r="Z41" s="634"/>
      <c r="AA41" s="634"/>
      <c r="AB41" s="634"/>
      <c r="AC41" s="634"/>
      <c r="AD41" s="634"/>
      <c r="AE41" s="634"/>
      <c r="AF41" s="634"/>
      <c r="AG41" s="634"/>
      <c r="AH41" s="634"/>
      <c r="AI41" s="634"/>
      <c r="AJ41" s="634"/>
      <c r="AK41" s="634"/>
      <c r="AL41" s="169"/>
      <c r="AM41" s="633" t="str">
        <f t="shared" si="0"/>
        <v/>
      </c>
      <c r="AN41" s="633"/>
      <c r="AO41" s="634"/>
      <c r="AP41" s="634"/>
      <c r="AQ41" s="634"/>
      <c r="AR41" s="634"/>
      <c r="AS41" s="634"/>
      <c r="AT41" s="634"/>
      <c r="AU41" s="634"/>
      <c r="AV41" s="634"/>
      <c r="AW41" s="634"/>
      <c r="AX41" s="634"/>
      <c r="AY41" s="634"/>
      <c r="AZ41" s="634"/>
      <c r="BA41" s="634"/>
      <c r="BB41" s="634"/>
      <c r="BC41" s="634"/>
      <c r="BD41" s="169"/>
      <c r="BE41" s="633" t="str">
        <f t="shared" si="1"/>
        <v/>
      </c>
      <c r="BF41" s="633"/>
      <c r="BG41" s="634"/>
      <c r="BH41" s="634"/>
      <c r="BI41" s="634"/>
      <c r="BJ41" s="634"/>
      <c r="BK41" s="634"/>
      <c r="BL41" s="634"/>
      <c r="BM41" s="634"/>
      <c r="BN41" s="634"/>
      <c r="BO41" s="634"/>
      <c r="BP41" s="634"/>
      <c r="BQ41" s="634"/>
      <c r="BR41" s="634"/>
      <c r="BS41" s="634"/>
      <c r="BT41" s="634"/>
      <c r="BU41" s="634"/>
      <c r="BV41" s="169"/>
      <c r="BW41" s="633">
        <f t="shared" si="2"/>
        <v>20</v>
      </c>
      <c r="BX41" s="633"/>
      <c r="BY41" s="634" t="str">
        <f>IF('各会計、関係団体の財政状況及び健全化判断比率'!B75="","",'各会計、関係団体の財政状況及び健全化判断比率'!B75)</f>
        <v>山口県市町総合事務組合（山口県市町公平委員会特別会計）</v>
      </c>
      <c r="BZ41" s="634"/>
      <c r="CA41" s="634"/>
      <c r="CB41" s="634"/>
      <c r="CC41" s="634"/>
      <c r="CD41" s="634"/>
      <c r="CE41" s="634"/>
      <c r="CF41" s="634"/>
      <c r="CG41" s="634"/>
      <c r="CH41" s="634"/>
      <c r="CI41" s="634"/>
      <c r="CJ41" s="634"/>
      <c r="CK41" s="634"/>
      <c r="CL41" s="634"/>
      <c r="CM41" s="634"/>
      <c r="CN41" s="169"/>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196"/>
    </row>
    <row r="42" spans="1:113" ht="32.25" customHeight="1" x14ac:dyDescent="0.15">
      <c r="B42" s="193"/>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69"/>
      <c r="U42" s="633" t="str">
        <f t="shared" si="4"/>
        <v/>
      </c>
      <c r="V42" s="633"/>
      <c r="W42" s="634"/>
      <c r="X42" s="634"/>
      <c r="Y42" s="634"/>
      <c r="Z42" s="634"/>
      <c r="AA42" s="634"/>
      <c r="AB42" s="634"/>
      <c r="AC42" s="634"/>
      <c r="AD42" s="634"/>
      <c r="AE42" s="634"/>
      <c r="AF42" s="634"/>
      <c r="AG42" s="634"/>
      <c r="AH42" s="634"/>
      <c r="AI42" s="634"/>
      <c r="AJ42" s="634"/>
      <c r="AK42" s="634"/>
      <c r="AL42" s="169"/>
      <c r="AM42" s="633" t="str">
        <f t="shared" si="0"/>
        <v/>
      </c>
      <c r="AN42" s="633"/>
      <c r="AO42" s="634"/>
      <c r="AP42" s="634"/>
      <c r="AQ42" s="634"/>
      <c r="AR42" s="634"/>
      <c r="AS42" s="634"/>
      <c r="AT42" s="634"/>
      <c r="AU42" s="634"/>
      <c r="AV42" s="634"/>
      <c r="AW42" s="634"/>
      <c r="AX42" s="634"/>
      <c r="AY42" s="634"/>
      <c r="AZ42" s="634"/>
      <c r="BA42" s="634"/>
      <c r="BB42" s="634"/>
      <c r="BC42" s="634"/>
      <c r="BD42" s="169"/>
      <c r="BE42" s="633" t="str">
        <f t="shared" si="1"/>
        <v/>
      </c>
      <c r="BF42" s="633"/>
      <c r="BG42" s="634"/>
      <c r="BH42" s="634"/>
      <c r="BI42" s="634"/>
      <c r="BJ42" s="634"/>
      <c r="BK42" s="634"/>
      <c r="BL42" s="634"/>
      <c r="BM42" s="634"/>
      <c r="BN42" s="634"/>
      <c r="BO42" s="634"/>
      <c r="BP42" s="634"/>
      <c r="BQ42" s="634"/>
      <c r="BR42" s="634"/>
      <c r="BS42" s="634"/>
      <c r="BT42" s="634"/>
      <c r="BU42" s="634"/>
      <c r="BV42" s="169"/>
      <c r="BW42" s="633">
        <f t="shared" si="2"/>
        <v>21</v>
      </c>
      <c r="BX42" s="633"/>
      <c r="BY42" s="634" t="str">
        <f>IF('各会計、関係団体の財政状況及び健全化判断比率'!B76="","",'各会計、関係団体の財政状況及び健全化判断比率'!B76)</f>
        <v>山口県市町総合事務組合（交通災害共済特別会計）</v>
      </c>
      <c r="BZ42" s="634"/>
      <c r="CA42" s="634"/>
      <c r="CB42" s="634"/>
      <c r="CC42" s="634"/>
      <c r="CD42" s="634"/>
      <c r="CE42" s="634"/>
      <c r="CF42" s="634"/>
      <c r="CG42" s="634"/>
      <c r="CH42" s="634"/>
      <c r="CI42" s="634"/>
      <c r="CJ42" s="634"/>
      <c r="CK42" s="634"/>
      <c r="CL42" s="634"/>
      <c r="CM42" s="634"/>
      <c r="CN42" s="169"/>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196"/>
    </row>
    <row r="43" spans="1:113" ht="32.25" customHeight="1" x14ac:dyDescent="0.15">
      <c r="B43" s="193"/>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69"/>
      <c r="U43" s="633" t="str">
        <f t="shared" si="4"/>
        <v/>
      </c>
      <c r="V43" s="633"/>
      <c r="W43" s="634"/>
      <c r="X43" s="634"/>
      <c r="Y43" s="634"/>
      <c r="Z43" s="634"/>
      <c r="AA43" s="634"/>
      <c r="AB43" s="634"/>
      <c r="AC43" s="634"/>
      <c r="AD43" s="634"/>
      <c r="AE43" s="634"/>
      <c r="AF43" s="634"/>
      <c r="AG43" s="634"/>
      <c r="AH43" s="634"/>
      <c r="AI43" s="634"/>
      <c r="AJ43" s="634"/>
      <c r="AK43" s="634"/>
      <c r="AL43" s="169"/>
      <c r="AM43" s="633" t="str">
        <f t="shared" si="0"/>
        <v/>
      </c>
      <c r="AN43" s="633"/>
      <c r="AO43" s="634"/>
      <c r="AP43" s="634"/>
      <c r="AQ43" s="634"/>
      <c r="AR43" s="634"/>
      <c r="AS43" s="634"/>
      <c r="AT43" s="634"/>
      <c r="AU43" s="634"/>
      <c r="AV43" s="634"/>
      <c r="AW43" s="634"/>
      <c r="AX43" s="634"/>
      <c r="AY43" s="634"/>
      <c r="AZ43" s="634"/>
      <c r="BA43" s="634"/>
      <c r="BB43" s="634"/>
      <c r="BC43" s="634"/>
      <c r="BD43" s="169"/>
      <c r="BE43" s="633" t="str">
        <f t="shared" si="1"/>
        <v/>
      </c>
      <c r="BF43" s="633"/>
      <c r="BG43" s="634"/>
      <c r="BH43" s="634"/>
      <c r="BI43" s="634"/>
      <c r="BJ43" s="634"/>
      <c r="BK43" s="634"/>
      <c r="BL43" s="634"/>
      <c r="BM43" s="634"/>
      <c r="BN43" s="634"/>
      <c r="BO43" s="634"/>
      <c r="BP43" s="634"/>
      <c r="BQ43" s="634"/>
      <c r="BR43" s="634"/>
      <c r="BS43" s="634"/>
      <c r="BT43" s="634"/>
      <c r="BU43" s="634"/>
      <c r="BV43" s="169"/>
      <c r="BW43" s="633">
        <f t="shared" si="2"/>
        <v>22</v>
      </c>
      <c r="BX43" s="633"/>
      <c r="BY43" s="634" t="str">
        <f>IF('各会計、関係団体の財政状況及び健全化判断比率'!B77="","",'各会計、関係団体の財政状況及び健全化判断比率'!B77)</f>
        <v>山口県市町総合事務組合（山口県自治会館管理特別会計）</v>
      </c>
      <c r="BZ43" s="634"/>
      <c r="CA43" s="634"/>
      <c r="CB43" s="634"/>
      <c r="CC43" s="634"/>
      <c r="CD43" s="634"/>
      <c r="CE43" s="634"/>
      <c r="CF43" s="634"/>
      <c r="CG43" s="634"/>
      <c r="CH43" s="634"/>
      <c r="CI43" s="634"/>
      <c r="CJ43" s="634"/>
      <c r="CK43" s="634"/>
      <c r="CL43" s="634"/>
      <c r="CM43" s="634"/>
      <c r="CN43" s="169"/>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36" t="s">
        <v>194</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15">
      <c r="E47" s="636" t="s">
        <v>195</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15">
      <c r="E48" s="636" t="s">
        <v>196</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15">
      <c r="E49" s="637" t="s">
        <v>197</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15">
      <c r="E50" s="636" t="s">
        <v>198</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15">
      <c r="E51" s="636" t="s">
        <v>199</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15">
      <c r="E52" s="636" t="s">
        <v>200</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15">
      <c r="E53" s="636" t="s">
        <v>201</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15"/>
    <row r="55" spans="5:113" x14ac:dyDescent="0.15"/>
    <row r="56" spans="5:113" x14ac:dyDescent="0.15"/>
  </sheetData>
  <sheetProtection algorithmName="SHA-512" hashValue="m3Z99zJ23IPjG1qjd8/8Qto6ROn5GXezaHftLzRJjQAfVJwAbsIwKgYjUeacdNPJqfYGz7ENmVvZ/EKOF0bRGg==" saltValue="ZEoZoat4l2VMoDPNTNxOl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531</v>
      </c>
      <c r="G33" s="29" t="s">
        <v>532</v>
      </c>
      <c r="H33" s="29" t="s">
        <v>533</v>
      </c>
      <c r="I33" s="29" t="s">
        <v>534</v>
      </c>
      <c r="J33" s="30" t="s">
        <v>535</v>
      </c>
      <c r="K33" s="22"/>
      <c r="L33" s="22"/>
      <c r="M33" s="22"/>
      <c r="N33" s="22"/>
      <c r="O33" s="22"/>
      <c r="P33" s="22"/>
    </row>
    <row r="34" spans="1:16" ht="39" customHeight="1" x14ac:dyDescent="0.15">
      <c r="A34" s="22"/>
      <c r="B34" s="31"/>
      <c r="C34" s="1187" t="s">
        <v>536</v>
      </c>
      <c r="D34" s="1187"/>
      <c r="E34" s="1188"/>
      <c r="F34" s="32">
        <v>9.35</v>
      </c>
      <c r="G34" s="33">
        <v>14.06</v>
      </c>
      <c r="H34" s="33">
        <v>7.17</v>
      </c>
      <c r="I34" s="33">
        <v>7.96</v>
      </c>
      <c r="J34" s="34">
        <v>8.83</v>
      </c>
      <c r="K34" s="22"/>
      <c r="L34" s="22"/>
      <c r="M34" s="22"/>
      <c r="N34" s="22"/>
      <c r="O34" s="22"/>
      <c r="P34" s="22"/>
    </row>
    <row r="35" spans="1:16" ht="39" customHeight="1" x14ac:dyDescent="0.15">
      <c r="A35" s="22"/>
      <c r="B35" s="35"/>
      <c r="C35" s="1181" t="s">
        <v>537</v>
      </c>
      <c r="D35" s="1182"/>
      <c r="E35" s="1183"/>
      <c r="F35" s="36">
        <v>0.89</v>
      </c>
      <c r="G35" s="37">
        <v>0.82</v>
      </c>
      <c r="H35" s="37">
        <v>0.88</v>
      </c>
      <c r="I35" s="37">
        <v>0.52</v>
      </c>
      <c r="J35" s="38">
        <v>1.33</v>
      </c>
      <c r="K35" s="22"/>
      <c r="L35" s="22"/>
      <c r="M35" s="22"/>
      <c r="N35" s="22"/>
      <c r="O35" s="22"/>
      <c r="P35" s="22"/>
    </row>
    <row r="36" spans="1:16" ht="39" customHeight="1" x14ac:dyDescent="0.15">
      <c r="A36" s="22"/>
      <c r="B36" s="35"/>
      <c r="C36" s="1181" t="s">
        <v>538</v>
      </c>
      <c r="D36" s="1182"/>
      <c r="E36" s="1183"/>
      <c r="F36" s="36" t="s">
        <v>492</v>
      </c>
      <c r="G36" s="37" t="s">
        <v>492</v>
      </c>
      <c r="H36" s="37" t="s">
        <v>492</v>
      </c>
      <c r="I36" s="37" t="s">
        <v>492</v>
      </c>
      <c r="J36" s="38">
        <v>1.1499999999999999</v>
      </c>
      <c r="K36" s="22"/>
      <c r="L36" s="22"/>
      <c r="M36" s="22"/>
      <c r="N36" s="22"/>
      <c r="O36" s="22"/>
      <c r="P36" s="22"/>
    </row>
    <row r="37" spans="1:16" ht="39" customHeight="1" x14ac:dyDescent="0.15">
      <c r="A37" s="22"/>
      <c r="B37" s="35"/>
      <c r="C37" s="1181" t="s">
        <v>539</v>
      </c>
      <c r="D37" s="1182"/>
      <c r="E37" s="1183"/>
      <c r="F37" s="36">
        <v>1.1000000000000001</v>
      </c>
      <c r="G37" s="37">
        <v>0.67</v>
      </c>
      <c r="H37" s="37">
        <v>0.9</v>
      </c>
      <c r="I37" s="37">
        <v>1.54</v>
      </c>
      <c r="J37" s="38">
        <v>0.04</v>
      </c>
      <c r="K37" s="22"/>
      <c r="L37" s="22"/>
      <c r="M37" s="22"/>
      <c r="N37" s="22"/>
      <c r="O37" s="22"/>
      <c r="P37" s="22"/>
    </row>
    <row r="38" spans="1:16" ht="39" customHeight="1" x14ac:dyDescent="0.15">
      <c r="A38" s="22"/>
      <c r="B38" s="35"/>
      <c r="C38" s="1181" t="s">
        <v>540</v>
      </c>
      <c r="D38" s="1182"/>
      <c r="E38" s="1183"/>
      <c r="F38" s="36">
        <v>0.35</v>
      </c>
      <c r="G38" s="37">
        <v>0.23</v>
      </c>
      <c r="H38" s="37">
        <v>0.02</v>
      </c>
      <c r="I38" s="37">
        <v>0</v>
      </c>
      <c r="J38" s="38">
        <v>0</v>
      </c>
      <c r="K38" s="22"/>
      <c r="L38" s="22"/>
      <c r="M38" s="22"/>
      <c r="N38" s="22"/>
      <c r="O38" s="22"/>
      <c r="P38" s="22"/>
    </row>
    <row r="39" spans="1:16" ht="39" customHeight="1" x14ac:dyDescent="0.15">
      <c r="A39" s="22"/>
      <c r="B39" s="35"/>
      <c r="C39" s="1181" t="s">
        <v>541</v>
      </c>
      <c r="D39" s="1182"/>
      <c r="E39" s="1183"/>
      <c r="F39" s="36">
        <v>0</v>
      </c>
      <c r="G39" s="37">
        <v>0</v>
      </c>
      <c r="H39" s="37">
        <v>0</v>
      </c>
      <c r="I39" s="37">
        <v>0</v>
      </c>
      <c r="J39" s="38">
        <v>0</v>
      </c>
      <c r="K39" s="22"/>
      <c r="L39" s="22"/>
      <c r="M39" s="22"/>
      <c r="N39" s="22"/>
      <c r="O39" s="22"/>
      <c r="P39" s="22"/>
    </row>
    <row r="40" spans="1:16" ht="39" customHeight="1" x14ac:dyDescent="0.15">
      <c r="A40" s="22"/>
      <c r="B40" s="35"/>
      <c r="C40" s="1181" t="s">
        <v>542</v>
      </c>
      <c r="D40" s="1182"/>
      <c r="E40" s="1183"/>
      <c r="F40" s="36">
        <v>1.89</v>
      </c>
      <c r="G40" s="37">
        <v>1.72</v>
      </c>
      <c r="H40" s="37">
        <v>1.05</v>
      </c>
      <c r="I40" s="37">
        <v>0.24</v>
      </c>
      <c r="J40" s="38">
        <v>0</v>
      </c>
      <c r="K40" s="22"/>
      <c r="L40" s="22"/>
      <c r="M40" s="22"/>
      <c r="N40" s="22"/>
      <c r="O40" s="22"/>
      <c r="P40" s="22"/>
    </row>
    <row r="41" spans="1:16" ht="39" customHeight="1" x14ac:dyDescent="0.15">
      <c r="A41" s="22"/>
      <c r="B41" s="35"/>
      <c r="C41" s="1181" t="s">
        <v>543</v>
      </c>
      <c r="D41" s="1182"/>
      <c r="E41" s="1183"/>
      <c r="F41" s="36">
        <v>0</v>
      </c>
      <c r="G41" s="37">
        <v>0</v>
      </c>
      <c r="H41" s="37">
        <v>0</v>
      </c>
      <c r="I41" s="37">
        <v>0</v>
      </c>
      <c r="J41" s="38">
        <v>0</v>
      </c>
      <c r="K41" s="22"/>
      <c r="L41" s="22"/>
      <c r="M41" s="22"/>
      <c r="N41" s="22"/>
      <c r="O41" s="22"/>
      <c r="P41" s="22"/>
    </row>
    <row r="42" spans="1:16" ht="39" customHeight="1" x14ac:dyDescent="0.15">
      <c r="A42" s="22"/>
      <c r="B42" s="39"/>
      <c r="C42" s="1181" t="s">
        <v>544</v>
      </c>
      <c r="D42" s="1182"/>
      <c r="E42" s="1183"/>
      <c r="F42" s="36" t="s">
        <v>492</v>
      </c>
      <c r="G42" s="37" t="s">
        <v>492</v>
      </c>
      <c r="H42" s="37" t="s">
        <v>492</v>
      </c>
      <c r="I42" s="37" t="s">
        <v>492</v>
      </c>
      <c r="J42" s="38" t="s">
        <v>492</v>
      </c>
      <c r="K42" s="22"/>
      <c r="L42" s="22"/>
      <c r="M42" s="22"/>
      <c r="N42" s="22"/>
      <c r="O42" s="22"/>
      <c r="P42" s="22"/>
    </row>
    <row r="43" spans="1:16" ht="39" customHeight="1" thickBot="1" x14ac:dyDescent="0.2">
      <c r="A43" s="22"/>
      <c r="B43" s="40"/>
      <c r="C43" s="1184" t="s">
        <v>545</v>
      </c>
      <c r="D43" s="1185"/>
      <c r="E43" s="1186"/>
      <c r="F43" s="41">
        <v>0</v>
      </c>
      <c r="G43" s="42">
        <v>0.01</v>
      </c>
      <c r="H43" s="42">
        <v>0</v>
      </c>
      <c r="I43" s="42">
        <v>0.68</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Cr4t5trqqiLEkBkPmAJ6OYP9TDfHO9OX+UBYYiZiJcxlGfqMlDa4dD5FWpRvVnVfaQhtX3WVreYkPJ4ZKZ452A==" saltValue="nllJ0Sh1y7zllwYishPOU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531</v>
      </c>
      <c r="L44" s="56" t="s">
        <v>532</v>
      </c>
      <c r="M44" s="56" t="s">
        <v>533</v>
      </c>
      <c r="N44" s="56" t="s">
        <v>534</v>
      </c>
      <c r="O44" s="57" t="s">
        <v>535</v>
      </c>
      <c r="P44" s="48"/>
      <c r="Q44" s="48"/>
      <c r="R44" s="48"/>
      <c r="S44" s="48"/>
      <c r="T44" s="48"/>
      <c r="U44" s="48"/>
    </row>
    <row r="45" spans="1:21" ht="30.75" customHeight="1" x14ac:dyDescent="0.15">
      <c r="A45" s="48"/>
      <c r="B45" s="1189" t="s">
        <v>9</v>
      </c>
      <c r="C45" s="1190"/>
      <c r="D45" s="58"/>
      <c r="E45" s="1195" t="s">
        <v>10</v>
      </c>
      <c r="F45" s="1195"/>
      <c r="G45" s="1195"/>
      <c r="H45" s="1195"/>
      <c r="I45" s="1195"/>
      <c r="J45" s="1196"/>
      <c r="K45" s="59">
        <v>382</v>
      </c>
      <c r="L45" s="60">
        <v>376</v>
      </c>
      <c r="M45" s="60">
        <v>406</v>
      </c>
      <c r="N45" s="60">
        <v>454</v>
      </c>
      <c r="O45" s="61">
        <v>475</v>
      </c>
      <c r="P45" s="48"/>
      <c r="Q45" s="48"/>
      <c r="R45" s="48"/>
      <c r="S45" s="48"/>
      <c r="T45" s="48"/>
      <c r="U45" s="48"/>
    </row>
    <row r="46" spans="1:21" ht="30.75" customHeight="1" x14ac:dyDescent="0.15">
      <c r="A46" s="48"/>
      <c r="B46" s="1191"/>
      <c r="C46" s="1192"/>
      <c r="D46" s="62"/>
      <c r="E46" s="1197" t="s">
        <v>11</v>
      </c>
      <c r="F46" s="1197"/>
      <c r="G46" s="1197"/>
      <c r="H46" s="1197"/>
      <c r="I46" s="1197"/>
      <c r="J46" s="1198"/>
      <c r="K46" s="63" t="s">
        <v>492</v>
      </c>
      <c r="L46" s="64" t="s">
        <v>492</v>
      </c>
      <c r="M46" s="64" t="s">
        <v>492</v>
      </c>
      <c r="N46" s="64" t="s">
        <v>492</v>
      </c>
      <c r="O46" s="65" t="s">
        <v>492</v>
      </c>
      <c r="P46" s="48"/>
      <c r="Q46" s="48"/>
      <c r="R46" s="48"/>
      <c r="S46" s="48"/>
      <c r="T46" s="48"/>
      <c r="U46" s="48"/>
    </row>
    <row r="47" spans="1:21" ht="30.75" customHeight="1" x14ac:dyDescent="0.15">
      <c r="A47" s="48"/>
      <c r="B47" s="1191"/>
      <c r="C47" s="1192"/>
      <c r="D47" s="62"/>
      <c r="E47" s="1197" t="s">
        <v>12</v>
      </c>
      <c r="F47" s="1197"/>
      <c r="G47" s="1197"/>
      <c r="H47" s="1197"/>
      <c r="I47" s="1197"/>
      <c r="J47" s="1198"/>
      <c r="K47" s="63" t="s">
        <v>492</v>
      </c>
      <c r="L47" s="64" t="s">
        <v>492</v>
      </c>
      <c r="M47" s="64" t="s">
        <v>492</v>
      </c>
      <c r="N47" s="64" t="s">
        <v>492</v>
      </c>
      <c r="O47" s="65" t="s">
        <v>492</v>
      </c>
      <c r="P47" s="48"/>
      <c r="Q47" s="48"/>
      <c r="R47" s="48"/>
      <c r="S47" s="48"/>
      <c r="T47" s="48"/>
      <c r="U47" s="48"/>
    </row>
    <row r="48" spans="1:21" ht="30.75" customHeight="1" x14ac:dyDescent="0.15">
      <c r="A48" s="48"/>
      <c r="B48" s="1191"/>
      <c r="C48" s="1192"/>
      <c r="D48" s="62"/>
      <c r="E48" s="1197" t="s">
        <v>13</v>
      </c>
      <c r="F48" s="1197"/>
      <c r="G48" s="1197"/>
      <c r="H48" s="1197"/>
      <c r="I48" s="1197"/>
      <c r="J48" s="1198"/>
      <c r="K48" s="63">
        <v>42</v>
      </c>
      <c r="L48" s="64">
        <v>42</v>
      </c>
      <c r="M48" s="64">
        <v>42</v>
      </c>
      <c r="N48" s="64">
        <v>42</v>
      </c>
      <c r="O48" s="65">
        <v>41</v>
      </c>
      <c r="P48" s="48"/>
      <c r="Q48" s="48"/>
      <c r="R48" s="48"/>
      <c r="S48" s="48"/>
      <c r="T48" s="48"/>
      <c r="U48" s="48"/>
    </row>
    <row r="49" spans="1:21" ht="30.75" customHeight="1" x14ac:dyDescent="0.15">
      <c r="A49" s="48"/>
      <c r="B49" s="1191"/>
      <c r="C49" s="1192"/>
      <c r="D49" s="62"/>
      <c r="E49" s="1197" t="s">
        <v>14</v>
      </c>
      <c r="F49" s="1197"/>
      <c r="G49" s="1197"/>
      <c r="H49" s="1197"/>
      <c r="I49" s="1197"/>
      <c r="J49" s="1198"/>
      <c r="K49" s="63">
        <v>8</v>
      </c>
      <c r="L49" s="64">
        <v>8</v>
      </c>
      <c r="M49" s="64">
        <v>7</v>
      </c>
      <c r="N49" s="64">
        <v>7</v>
      </c>
      <c r="O49" s="65">
        <v>10</v>
      </c>
      <c r="P49" s="48"/>
      <c r="Q49" s="48"/>
      <c r="R49" s="48"/>
      <c r="S49" s="48"/>
      <c r="T49" s="48"/>
      <c r="U49" s="48"/>
    </row>
    <row r="50" spans="1:21" ht="30.75" customHeight="1" x14ac:dyDescent="0.15">
      <c r="A50" s="48"/>
      <c r="B50" s="1191"/>
      <c r="C50" s="1192"/>
      <c r="D50" s="62"/>
      <c r="E50" s="1197" t="s">
        <v>15</v>
      </c>
      <c r="F50" s="1197"/>
      <c r="G50" s="1197"/>
      <c r="H50" s="1197"/>
      <c r="I50" s="1197"/>
      <c r="J50" s="1198"/>
      <c r="K50" s="63">
        <v>0</v>
      </c>
      <c r="L50" s="64">
        <v>0</v>
      </c>
      <c r="M50" s="64">
        <v>0</v>
      </c>
      <c r="N50" s="64">
        <v>0</v>
      </c>
      <c r="O50" s="65">
        <v>0</v>
      </c>
      <c r="P50" s="48"/>
      <c r="Q50" s="48"/>
      <c r="R50" s="48"/>
      <c r="S50" s="48"/>
      <c r="T50" s="48"/>
      <c r="U50" s="48"/>
    </row>
    <row r="51" spans="1:21" ht="30.75" customHeight="1" x14ac:dyDescent="0.15">
      <c r="A51" s="48"/>
      <c r="B51" s="1193"/>
      <c r="C51" s="1194"/>
      <c r="D51" s="66"/>
      <c r="E51" s="1197" t="s">
        <v>16</v>
      </c>
      <c r="F51" s="1197"/>
      <c r="G51" s="1197"/>
      <c r="H51" s="1197"/>
      <c r="I51" s="1197"/>
      <c r="J51" s="1198"/>
      <c r="K51" s="63">
        <v>0</v>
      </c>
      <c r="L51" s="64">
        <v>0</v>
      </c>
      <c r="M51" s="64">
        <v>1</v>
      </c>
      <c r="N51" s="64" t="s">
        <v>492</v>
      </c>
      <c r="O51" s="65">
        <v>0</v>
      </c>
      <c r="P51" s="48"/>
      <c r="Q51" s="48"/>
      <c r="R51" s="48"/>
      <c r="S51" s="48"/>
      <c r="T51" s="48"/>
      <c r="U51" s="48"/>
    </row>
    <row r="52" spans="1:21" ht="30.75" customHeight="1" x14ac:dyDescent="0.15">
      <c r="A52" s="48"/>
      <c r="B52" s="1199" t="s">
        <v>17</v>
      </c>
      <c r="C52" s="1200"/>
      <c r="D52" s="66"/>
      <c r="E52" s="1197" t="s">
        <v>18</v>
      </c>
      <c r="F52" s="1197"/>
      <c r="G52" s="1197"/>
      <c r="H52" s="1197"/>
      <c r="I52" s="1197"/>
      <c r="J52" s="1198"/>
      <c r="K52" s="63">
        <v>305</v>
      </c>
      <c r="L52" s="64">
        <v>290</v>
      </c>
      <c r="M52" s="64">
        <v>299</v>
      </c>
      <c r="N52" s="64">
        <v>307</v>
      </c>
      <c r="O52" s="65">
        <v>316</v>
      </c>
      <c r="P52" s="48"/>
      <c r="Q52" s="48"/>
      <c r="R52" s="48"/>
      <c r="S52" s="48"/>
      <c r="T52" s="48"/>
      <c r="U52" s="48"/>
    </row>
    <row r="53" spans="1:21" ht="30.75" customHeight="1" thickBot="1" x14ac:dyDescent="0.2">
      <c r="A53" s="48"/>
      <c r="B53" s="1201" t="s">
        <v>19</v>
      </c>
      <c r="C53" s="1202"/>
      <c r="D53" s="67"/>
      <c r="E53" s="1203" t="s">
        <v>20</v>
      </c>
      <c r="F53" s="1203"/>
      <c r="G53" s="1203"/>
      <c r="H53" s="1203"/>
      <c r="I53" s="1203"/>
      <c r="J53" s="1204"/>
      <c r="K53" s="68">
        <v>127</v>
      </c>
      <c r="L53" s="69">
        <v>136</v>
      </c>
      <c r="M53" s="69">
        <v>157</v>
      </c>
      <c r="N53" s="69">
        <v>196</v>
      </c>
      <c r="O53" s="70">
        <v>210</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15">
      <c r="B58" s="1205" t="s">
        <v>24</v>
      </c>
      <c r="C58" s="1206"/>
      <c r="D58" s="1211" t="s">
        <v>25</v>
      </c>
      <c r="E58" s="1212"/>
      <c r="F58" s="1212"/>
      <c r="G58" s="1212"/>
      <c r="H58" s="1212"/>
      <c r="I58" s="1212"/>
      <c r="J58" s="1213"/>
      <c r="K58" s="83" t="s">
        <v>551</v>
      </c>
      <c r="L58" s="84" t="s">
        <v>551</v>
      </c>
      <c r="M58" s="84" t="s">
        <v>551</v>
      </c>
      <c r="N58" s="84" t="s">
        <v>551</v>
      </c>
      <c r="O58" s="85" t="s">
        <v>551</v>
      </c>
    </row>
    <row r="59" spans="1:21" ht="31.5" customHeight="1" x14ac:dyDescent="0.15">
      <c r="B59" s="1207"/>
      <c r="C59" s="1208"/>
      <c r="D59" s="1214" t="s">
        <v>26</v>
      </c>
      <c r="E59" s="1215"/>
      <c r="F59" s="1215"/>
      <c r="G59" s="1215"/>
      <c r="H59" s="1215"/>
      <c r="I59" s="1215"/>
      <c r="J59" s="1216"/>
      <c r="K59" s="86" t="s">
        <v>551</v>
      </c>
      <c r="L59" s="87" t="s">
        <v>551</v>
      </c>
      <c r="M59" s="87" t="s">
        <v>551</v>
      </c>
      <c r="N59" s="87" t="s">
        <v>551</v>
      </c>
      <c r="O59" s="88" t="s">
        <v>551</v>
      </c>
    </row>
    <row r="60" spans="1:21" ht="31.5" customHeight="1" thickBot="1" x14ac:dyDescent="0.2">
      <c r="B60" s="1209"/>
      <c r="C60" s="1210"/>
      <c r="D60" s="1217" t="s">
        <v>27</v>
      </c>
      <c r="E60" s="1218"/>
      <c r="F60" s="1218"/>
      <c r="G60" s="1218"/>
      <c r="H60" s="1218"/>
      <c r="I60" s="1218"/>
      <c r="J60" s="1219"/>
      <c r="K60" s="89" t="s">
        <v>551</v>
      </c>
      <c r="L60" s="90" t="s">
        <v>551</v>
      </c>
      <c r="M60" s="90" t="s">
        <v>551</v>
      </c>
      <c r="N60" s="90" t="s">
        <v>551</v>
      </c>
      <c r="O60" s="91" t="s">
        <v>551</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esahv1GxSRlmXWlRAzXXWj8rnntTcZWi4O/S/2SG9k0HNkmjNOoP/gTBt6YpvEjRyZCEyxxZ7he04utkS4Ks7w==" saltValue="KoirVhHIB9YZsf9qh82T/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531</v>
      </c>
      <c r="J40" s="103" t="s">
        <v>532</v>
      </c>
      <c r="K40" s="103" t="s">
        <v>533</v>
      </c>
      <c r="L40" s="103" t="s">
        <v>534</v>
      </c>
      <c r="M40" s="104" t="s">
        <v>535</v>
      </c>
    </row>
    <row r="41" spans="2:13" ht="27.75" customHeight="1" x14ac:dyDescent="0.15">
      <c r="B41" s="1220" t="s">
        <v>30</v>
      </c>
      <c r="C41" s="1221"/>
      <c r="D41" s="105"/>
      <c r="E41" s="1226" t="s">
        <v>31</v>
      </c>
      <c r="F41" s="1226"/>
      <c r="G41" s="1226"/>
      <c r="H41" s="1227"/>
      <c r="I41" s="343">
        <v>3643</v>
      </c>
      <c r="J41" s="344">
        <v>3876</v>
      </c>
      <c r="K41" s="344">
        <v>3699</v>
      </c>
      <c r="L41" s="344">
        <v>3651</v>
      </c>
      <c r="M41" s="345">
        <v>3497</v>
      </c>
    </row>
    <row r="42" spans="2:13" ht="27.75" customHeight="1" x14ac:dyDescent="0.15">
      <c r="B42" s="1222"/>
      <c r="C42" s="1223"/>
      <c r="D42" s="106"/>
      <c r="E42" s="1228" t="s">
        <v>32</v>
      </c>
      <c r="F42" s="1228"/>
      <c r="G42" s="1228"/>
      <c r="H42" s="1229"/>
      <c r="I42" s="346" t="s">
        <v>492</v>
      </c>
      <c r="J42" s="347" t="s">
        <v>492</v>
      </c>
      <c r="K42" s="347" t="s">
        <v>492</v>
      </c>
      <c r="L42" s="347" t="s">
        <v>492</v>
      </c>
      <c r="M42" s="348" t="s">
        <v>492</v>
      </c>
    </row>
    <row r="43" spans="2:13" ht="27.75" customHeight="1" x14ac:dyDescent="0.15">
      <c r="B43" s="1222"/>
      <c r="C43" s="1223"/>
      <c r="D43" s="106"/>
      <c r="E43" s="1228" t="s">
        <v>33</v>
      </c>
      <c r="F43" s="1228"/>
      <c r="G43" s="1228"/>
      <c r="H43" s="1229"/>
      <c r="I43" s="346">
        <v>310</v>
      </c>
      <c r="J43" s="347">
        <v>281</v>
      </c>
      <c r="K43" s="347">
        <v>250</v>
      </c>
      <c r="L43" s="347">
        <v>221</v>
      </c>
      <c r="M43" s="348">
        <v>184</v>
      </c>
    </row>
    <row r="44" spans="2:13" ht="27.75" customHeight="1" x14ac:dyDescent="0.15">
      <c r="B44" s="1222"/>
      <c r="C44" s="1223"/>
      <c r="D44" s="106"/>
      <c r="E44" s="1228" t="s">
        <v>34</v>
      </c>
      <c r="F44" s="1228"/>
      <c r="G44" s="1228"/>
      <c r="H44" s="1229"/>
      <c r="I44" s="346">
        <v>53</v>
      </c>
      <c r="J44" s="347">
        <v>49</v>
      </c>
      <c r="K44" s="347">
        <v>153</v>
      </c>
      <c r="L44" s="347">
        <v>60</v>
      </c>
      <c r="M44" s="348">
        <v>56</v>
      </c>
    </row>
    <row r="45" spans="2:13" ht="27.75" customHeight="1" x14ac:dyDescent="0.15">
      <c r="B45" s="1222"/>
      <c r="C45" s="1223"/>
      <c r="D45" s="106"/>
      <c r="E45" s="1228" t="s">
        <v>35</v>
      </c>
      <c r="F45" s="1228"/>
      <c r="G45" s="1228"/>
      <c r="H45" s="1229"/>
      <c r="I45" s="346">
        <v>439</v>
      </c>
      <c r="J45" s="347">
        <v>419</v>
      </c>
      <c r="K45" s="347">
        <v>421</v>
      </c>
      <c r="L45" s="347">
        <v>360</v>
      </c>
      <c r="M45" s="348">
        <v>337</v>
      </c>
    </row>
    <row r="46" spans="2:13" ht="27.75" customHeight="1" x14ac:dyDescent="0.15">
      <c r="B46" s="1222"/>
      <c r="C46" s="1223"/>
      <c r="D46" s="107"/>
      <c r="E46" s="1228" t="s">
        <v>36</v>
      </c>
      <c r="F46" s="1228"/>
      <c r="G46" s="1228"/>
      <c r="H46" s="1229"/>
      <c r="I46" s="346">
        <v>40</v>
      </c>
      <c r="J46" s="347">
        <v>41</v>
      </c>
      <c r="K46" s="347">
        <v>33</v>
      </c>
      <c r="L46" s="347">
        <v>18</v>
      </c>
      <c r="M46" s="348">
        <v>19</v>
      </c>
    </row>
    <row r="47" spans="2:13" ht="27.75" customHeight="1" x14ac:dyDescent="0.15">
      <c r="B47" s="1222"/>
      <c r="C47" s="1223"/>
      <c r="D47" s="108"/>
      <c r="E47" s="1230" t="s">
        <v>37</v>
      </c>
      <c r="F47" s="1231"/>
      <c r="G47" s="1231"/>
      <c r="H47" s="1232"/>
      <c r="I47" s="346" t="s">
        <v>492</v>
      </c>
      <c r="J47" s="347" t="s">
        <v>492</v>
      </c>
      <c r="K47" s="347" t="s">
        <v>492</v>
      </c>
      <c r="L47" s="347" t="s">
        <v>492</v>
      </c>
      <c r="M47" s="348" t="s">
        <v>492</v>
      </c>
    </row>
    <row r="48" spans="2:13" ht="27.75" customHeight="1" x14ac:dyDescent="0.15">
      <c r="B48" s="1222"/>
      <c r="C48" s="1223"/>
      <c r="D48" s="106"/>
      <c r="E48" s="1228" t="s">
        <v>38</v>
      </c>
      <c r="F48" s="1228"/>
      <c r="G48" s="1228"/>
      <c r="H48" s="1229"/>
      <c r="I48" s="346" t="s">
        <v>492</v>
      </c>
      <c r="J48" s="347" t="s">
        <v>492</v>
      </c>
      <c r="K48" s="347" t="s">
        <v>492</v>
      </c>
      <c r="L48" s="347" t="s">
        <v>492</v>
      </c>
      <c r="M48" s="348" t="s">
        <v>492</v>
      </c>
    </row>
    <row r="49" spans="2:13" ht="27.75" customHeight="1" x14ac:dyDescent="0.15">
      <c r="B49" s="1224"/>
      <c r="C49" s="1225"/>
      <c r="D49" s="106"/>
      <c r="E49" s="1228" t="s">
        <v>39</v>
      </c>
      <c r="F49" s="1228"/>
      <c r="G49" s="1228"/>
      <c r="H49" s="1229"/>
      <c r="I49" s="346" t="s">
        <v>492</v>
      </c>
      <c r="J49" s="347" t="s">
        <v>492</v>
      </c>
      <c r="K49" s="347" t="s">
        <v>492</v>
      </c>
      <c r="L49" s="347" t="s">
        <v>492</v>
      </c>
      <c r="M49" s="348" t="s">
        <v>492</v>
      </c>
    </row>
    <row r="50" spans="2:13" ht="27.75" customHeight="1" x14ac:dyDescent="0.15">
      <c r="B50" s="1233" t="s">
        <v>40</v>
      </c>
      <c r="C50" s="1234"/>
      <c r="D50" s="109"/>
      <c r="E50" s="1228" t="s">
        <v>41</v>
      </c>
      <c r="F50" s="1228"/>
      <c r="G50" s="1228"/>
      <c r="H50" s="1229"/>
      <c r="I50" s="346">
        <v>2721</v>
      </c>
      <c r="J50" s="347">
        <v>2595</v>
      </c>
      <c r="K50" s="347">
        <v>2892</v>
      </c>
      <c r="L50" s="347">
        <v>3006</v>
      </c>
      <c r="M50" s="348">
        <v>2852</v>
      </c>
    </row>
    <row r="51" spans="2:13" ht="27.75" customHeight="1" x14ac:dyDescent="0.15">
      <c r="B51" s="1222"/>
      <c r="C51" s="1223"/>
      <c r="D51" s="106"/>
      <c r="E51" s="1228" t="s">
        <v>42</v>
      </c>
      <c r="F51" s="1228"/>
      <c r="G51" s="1228"/>
      <c r="H51" s="1229"/>
      <c r="I51" s="346">
        <v>91</v>
      </c>
      <c r="J51" s="347">
        <v>94</v>
      </c>
      <c r="K51" s="347">
        <v>69</v>
      </c>
      <c r="L51" s="347">
        <v>58</v>
      </c>
      <c r="M51" s="348">
        <v>84</v>
      </c>
    </row>
    <row r="52" spans="2:13" ht="27.75" customHeight="1" x14ac:dyDescent="0.15">
      <c r="B52" s="1224"/>
      <c r="C52" s="1225"/>
      <c r="D52" s="106"/>
      <c r="E52" s="1228" t="s">
        <v>43</v>
      </c>
      <c r="F52" s="1228"/>
      <c r="G52" s="1228"/>
      <c r="H52" s="1229"/>
      <c r="I52" s="346">
        <v>2761</v>
      </c>
      <c r="J52" s="347">
        <v>2740</v>
      </c>
      <c r="K52" s="347">
        <v>2662</v>
      </c>
      <c r="L52" s="347">
        <v>2674</v>
      </c>
      <c r="M52" s="348">
        <v>2625</v>
      </c>
    </row>
    <row r="53" spans="2:13" ht="27.75" customHeight="1" thickBot="1" x14ac:dyDescent="0.2">
      <c r="B53" s="1235" t="s">
        <v>19</v>
      </c>
      <c r="C53" s="1236"/>
      <c r="D53" s="110"/>
      <c r="E53" s="1237" t="s">
        <v>44</v>
      </c>
      <c r="F53" s="1237"/>
      <c r="G53" s="1237"/>
      <c r="H53" s="1238"/>
      <c r="I53" s="349">
        <v>-1089</v>
      </c>
      <c r="J53" s="350">
        <v>-762</v>
      </c>
      <c r="K53" s="350">
        <v>-1067</v>
      </c>
      <c r="L53" s="350">
        <v>-1428</v>
      </c>
      <c r="M53" s="351">
        <v>-1469</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8npD/fPebi/VweyP0ayfQRi+i9qZXu845waDcW7zKXnLv5Rs6iRAX3Y45vbauSXcnq9rpiw4Rm9A3t/8HTLRaQ==" saltValue="Qs9Zb+BpUUfpNgtmw2iXz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533</v>
      </c>
      <c r="G54" s="119" t="s">
        <v>534</v>
      </c>
      <c r="H54" s="120" t="s">
        <v>535</v>
      </c>
    </row>
    <row r="55" spans="2:8" ht="52.5" customHeight="1" x14ac:dyDescent="0.15">
      <c r="B55" s="121"/>
      <c r="C55" s="1247" t="s">
        <v>46</v>
      </c>
      <c r="D55" s="1247"/>
      <c r="E55" s="1248"/>
      <c r="F55" s="352">
        <v>936</v>
      </c>
      <c r="G55" s="352">
        <v>958</v>
      </c>
      <c r="H55" s="353">
        <v>1040</v>
      </c>
    </row>
    <row r="56" spans="2:8" ht="52.5" customHeight="1" x14ac:dyDescent="0.15">
      <c r="B56" s="122"/>
      <c r="C56" s="1249" t="s">
        <v>47</v>
      </c>
      <c r="D56" s="1249"/>
      <c r="E56" s="1250"/>
      <c r="F56" s="354">
        <v>86</v>
      </c>
      <c r="G56" s="354">
        <v>93</v>
      </c>
      <c r="H56" s="355">
        <v>28</v>
      </c>
    </row>
    <row r="57" spans="2:8" ht="53.25" customHeight="1" x14ac:dyDescent="0.15">
      <c r="B57" s="122"/>
      <c r="C57" s="1251" t="s">
        <v>48</v>
      </c>
      <c r="D57" s="1251"/>
      <c r="E57" s="1252"/>
      <c r="F57" s="356">
        <v>1813</v>
      </c>
      <c r="G57" s="356">
        <v>1920</v>
      </c>
      <c r="H57" s="357">
        <v>1843</v>
      </c>
    </row>
    <row r="58" spans="2:8" ht="45.75" customHeight="1" x14ac:dyDescent="0.15">
      <c r="B58" s="123"/>
      <c r="C58" s="1239" t="s">
        <v>567</v>
      </c>
      <c r="D58" s="1240"/>
      <c r="E58" s="1241"/>
      <c r="F58" s="358">
        <v>517</v>
      </c>
      <c r="G58" s="358">
        <v>517</v>
      </c>
      <c r="H58" s="359">
        <v>517</v>
      </c>
    </row>
    <row r="59" spans="2:8" ht="45.75" customHeight="1" x14ac:dyDescent="0.15">
      <c r="B59" s="123"/>
      <c r="C59" s="1239" t="s">
        <v>568</v>
      </c>
      <c r="D59" s="1240"/>
      <c r="E59" s="1241"/>
      <c r="F59" s="358">
        <v>320</v>
      </c>
      <c r="G59" s="358">
        <v>370</v>
      </c>
      <c r="H59" s="359">
        <v>370</v>
      </c>
    </row>
    <row r="60" spans="2:8" ht="45.75" customHeight="1" x14ac:dyDescent="0.15">
      <c r="B60" s="123"/>
      <c r="C60" s="1239" t="s">
        <v>569</v>
      </c>
      <c r="D60" s="1240"/>
      <c r="E60" s="1241"/>
      <c r="F60" s="358">
        <v>271</v>
      </c>
      <c r="G60" s="358">
        <v>253</v>
      </c>
      <c r="H60" s="359">
        <v>235</v>
      </c>
    </row>
    <row r="61" spans="2:8" ht="45.75" customHeight="1" x14ac:dyDescent="0.15">
      <c r="B61" s="123"/>
      <c r="C61" s="1239" t="s">
        <v>570</v>
      </c>
      <c r="D61" s="1240"/>
      <c r="E61" s="1241"/>
      <c r="F61" s="358">
        <v>233</v>
      </c>
      <c r="G61" s="358">
        <v>221</v>
      </c>
      <c r="H61" s="359">
        <v>221</v>
      </c>
    </row>
    <row r="62" spans="2:8" ht="45.75" customHeight="1" thickBot="1" x14ac:dyDescent="0.2">
      <c r="B62" s="124"/>
      <c r="C62" s="1242" t="s">
        <v>571</v>
      </c>
      <c r="D62" s="1243"/>
      <c r="E62" s="1244"/>
      <c r="F62" s="360">
        <v>133</v>
      </c>
      <c r="G62" s="360">
        <v>169</v>
      </c>
      <c r="H62" s="361">
        <v>155</v>
      </c>
    </row>
    <row r="63" spans="2:8" ht="52.5" customHeight="1" thickBot="1" x14ac:dyDescent="0.2">
      <c r="B63" s="125"/>
      <c r="C63" s="1245" t="s">
        <v>49</v>
      </c>
      <c r="D63" s="1245"/>
      <c r="E63" s="1246"/>
      <c r="F63" s="362">
        <v>2835</v>
      </c>
      <c r="G63" s="362">
        <v>2971</v>
      </c>
      <c r="H63" s="363">
        <v>2911</v>
      </c>
    </row>
    <row r="64" spans="2:8" x14ac:dyDescent="0.15"/>
  </sheetData>
  <sheetProtection algorithmName="SHA-512" hashValue="cyctB7HzYd/e2sSp4UPGFji8kSXUlQ/KERPNx6RjX5ZERKTdoWNbU7se6SEMSBuKMiR9sdyUiMCSop/ejxEp+g==" saltValue="vex3RnOZmIDP2JNriYOue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0DA68-14EF-497A-9D01-CD1FCD57B3F4}">
  <sheetPr>
    <pageSetUpPr fitToPage="1"/>
  </sheetPr>
  <dimension ref="A1:DE85"/>
  <sheetViews>
    <sheetView showGridLines="0" zoomScaleNormal="100" zoomScaleSheetLayoutView="55" workbookViewId="0"/>
  </sheetViews>
  <sheetFormatPr defaultColWidth="0" defaultRowHeight="0" customHeight="1" zeroHeight="1" x14ac:dyDescent="0.15"/>
  <cols>
    <col min="1" max="1" width="6.375" style="364" customWidth="1"/>
    <col min="2" max="107" width="2.5" style="364" customWidth="1"/>
    <col min="108" max="108" width="6.125" style="366" customWidth="1"/>
    <col min="109" max="109" width="5.875" style="365" customWidth="1"/>
    <col min="110" max="16384" width="8.625" style="364" hidden="1"/>
  </cols>
  <sheetData>
    <row r="1" spans="1:109" ht="42.75" customHeight="1" x14ac:dyDescent="0.15">
      <c r="A1" s="399"/>
      <c r="B1" s="398"/>
      <c r="DD1" s="364"/>
      <c r="DE1" s="364"/>
    </row>
    <row r="2" spans="1:109" ht="25.5" customHeight="1" x14ac:dyDescent="0.15">
      <c r="A2" s="397"/>
      <c r="C2" s="397"/>
      <c r="O2" s="397"/>
      <c r="P2" s="397"/>
      <c r="Q2" s="397"/>
      <c r="R2" s="397"/>
      <c r="S2" s="397"/>
      <c r="T2" s="397"/>
      <c r="U2" s="397"/>
      <c r="V2" s="397"/>
      <c r="W2" s="397"/>
      <c r="X2" s="397"/>
      <c r="Y2" s="397"/>
      <c r="Z2" s="397"/>
      <c r="AA2" s="397"/>
      <c r="AB2" s="397"/>
      <c r="AC2" s="397"/>
      <c r="AD2" s="397"/>
      <c r="AE2" s="397"/>
      <c r="AF2" s="397"/>
      <c r="AG2" s="397"/>
      <c r="AH2" s="397"/>
      <c r="AI2" s="397"/>
      <c r="AU2" s="397"/>
      <c r="BG2" s="397"/>
      <c r="BS2" s="397"/>
      <c r="CE2" s="397"/>
      <c r="CQ2" s="397"/>
      <c r="DD2" s="364"/>
      <c r="DE2" s="364"/>
    </row>
    <row r="3" spans="1:109" ht="25.5" customHeight="1" x14ac:dyDescent="0.15">
      <c r="A3" s="397"/>
      <c r="C3" s="397"/>
      <c r="O3" s="397"/>
      <c r="P3" s="397"/>
      <c r="Q3" s="397"/>
      <c r="R3" s="397"/>
      <c r="S3" s="397"/>
      <c r="T3" s="397"/>
      <c r="U3" s="397"/>
      <c r="V3" s="397"/>
      <c r="W3" s="397"/>
      <c r="X3" s="397"/>
      <c r="Y3" s="397"/>
      <c r="Z3" s="397"/>
      <c r="AA3" s="397"/>
      <c r="AB3" s="397"/>
      <c r="AC3" s="397"/>
      <c r="AD3" s="397"/>
      <c r="AE3" s="397"/>
      <c r="AF3" s="397"/>
      <c r="AG3" s="397"/>
      <c r="AH3" s="397"/>
      <c r="AI3" s="397"/>
      <c r="AU3" s="397"/>
      <c r="BG3" s="397"/>
      <c r="BS3" s="397"/>
      <c r="CE3" s="397"/>
      <c r="CQ3" s="397"/>
      <c r="DD3" s="364"/>
      <c r="DE3" s="364"/>
    </row>
    <row r="4" spans="1:109" s="247" customFormat="1" ht="13.5" x14ac:dyDescent="0.15">
      <c r="A4" s="397"/>
      <c r="B4" s="397"/>
      <c r="C4" s="397"/>
      <c r="D4" s="397"/>
      <c r="E4" s="397"/>
      <c r="F4" s="397"/>
      <c r="G4" s="397"/>
      <c r="H4" s="397"/>
      <c r="I4" s="397"/>
      <c r="J4" s="397"/>
      <c r="K4" s="397"/>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7"/>
      <c r="AM4" s="397"/>
      <c r="AN4" s="397"/>
      <c r="AO4" s="397"/>
      <c r="AP4" s="397"/>
      <c r="AQ4" s="397"/>
      <c r="AR4" s="397"/>
      <c r="AS4" s="397"/>
      <c r="AT4" s="397"/>
      <c r="AU4" s="397"/>
      <c r="AV4" s="397"/>
      <c r="AW4" s="397"/>
      <c r="AX4" s="397"/>
      <c r="AY4" s="397"/>
      <c r="AZ4" s="397"/>
      <c r="BA4" s="397"/>
      <c r="BB4" s="397"/>
      <c r="BC4" s="397"/>
      <c r="BD4" s="397"/>
      <c r="BE4" s="397"/>
      <c r="BF4" s="397"/>
      <c r="BG4" s="397"/>
      <c r="BH4" s="397"/>
      <c r="BI4" s="397"/>
      <c r="BJ4" s="397"/>
      <c r="BK4" s="397"/>
      <c r="BL4" s="397"/>
      <c r="BM4" s="397"/>
      <c r="BN4" s="397"/>
      <c r="BO4" s="397"/>
      <c r="BP4" s="397"/>
      <c r="BQ4" s="397"/>
      <c r="BR4" s="397"/>
      <c r="BS4" s="397"/>
      <c r="BT4" s="397"/>
      <c r="BU4" s="397"/>
      <c r="BV4" s="397"/>
      <c r="BW4" s="397"/>
      <c r="BX4" s="397"/>
      <c r="BY4" s="397"/>
      <c r="BZ4" s="397"/>
      <c r="CA4" s="397"/>
      <c r="CB4" s="397"/>
      <c r="CC4" s="397"/>
      <c r="CD4" s="397"/>
      <c r="CE4" s="397"/>
      <c r="CF4" s="397"/>
      <c r="CG4" s="397"/>
      <c r="CH4" s="397"/>
      <c r="CI4" s="397"/>
      <c r="CJ4" s="397"/>
      <c r="CK4" s="397"/>
      <c r="CL4" s="397"/>
      <c r="CM4" s="397"/>
      <c r="CN4" s="397"/>
      <c r="CO4" s="397"/>
      <c r="CP4" s="397"/>
      <c r="CQ4" s="397"/>
      <c r="CR4" s="397"/>
      <c r="CS4" s="397"/>
      <c r="CT4" s="397"/>
      <c r="CU4" s="397"/>
      <c r="CV4" s="397"/>
      <c r="CW4" s="397"/>
      <c r="CX4" s="397"/>
      <c r="CY4" s="397"/>
      <c r="CZ4" s="397"/>
      <c r="DA4" s="397"/>
      <c r="DB4" s="397"/>
      <c r="DC4" s="397"/>
      <c r="DD4" s="397"/>
      <c r="DE4" s="397"/>
    </row>
    <row r="5" spans="1:109" s="247" customFormat="1" ht="13.5" x14ac:dyDescent="0.15">
      <c r="A5" s="397"/>
      <c r="B5" s="397"/>
      <c r="C5" s="397"/>
      <c r="D5" s="397"/>
      <c r="E5" s="397"/>
      <c r="F5" s="397"/>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7"/>
      <c r="BA5" s="397"/>
      <c r="BB5" s="397"/>
      <c r="BC5" s="397"/>
      <c r="BD5" s="397"/>
      <c r="BE5" s="397"/>
      <c r="BF5" s="397"/>
      <c r="BG5" s="397"/>
      <c r="BH5" s="397"/>
      <c r="BI5" s="397"/>
      <c r="BJ5" s="397"/>
      <c r="BK5" s="397"/>
      <c r="BL5" s="397"/>
      <c r="BM5" s="397"/>
      <c r="BN5" s="397"/>
      <c r="BO5" s="397"/>
      <c r="BP5" s="397"/>
      <c r="BQ5" s="397"/>
      <c r="BR5" s="397"/>
      <c r="BS5" s="397"/>
      <c r="BT5" s="397"/>
      <c r="BU5" s="397"/>
      <c r="BV5" s="397"/>
      <c r="BW5" s="397"/>
      <c r="BX5" s="397"/>
      <c r="BY5" s="397"/>
      <c r="BZ5" s="397"/>
      <c r="CA5" s="397"/>
      <c r="CB5" s="397"/>
      <c r="CC5" s="397"/>
      <c r="CD5" s="397"/>
      <c r="CE5" s="397"/>
      <c r="CF5" s="397"/>
      <c r="CG5" s="397"/>
      <c r="CH5" s="397"/>
      <c r="CI5" s="397"/>
      <c r="CJ5" s="397"/>
      <c r="CK5" s="397"/>
      <c r="CL5" s="397"/>
      <c r="CM5" s="397"/>
      <c r="CN5" s="397"/>
      <c r="CO5" s="397"/>
      <c r="CP5" s="397"/>
      <c r="CQ5" s="397"/>
      <c r="CR5" s="397"/>
      <c r="CS5" s="397"/>
      <c r="CT5" s="397"/>
      <c r="CU5" s="397"/>
      <c r="CV5" s="397"/>
      <c r="CW5" s="397"/>
      <c r="CX5" s="397"/>
      <c r="CY5" s="397"/>
      <c r="CZ5" s="397"/>
      <c r="DA5" s="397"/>
      <c r="DB5" s="397"/>
      <c r="DC5" s="397"/>
      <c r="DD5" s="397"/>
      <c r="DE5" s="397"/>
    </row>
    <row r="6" spans="1:109" s="247" customFormat="1" ht="13.5" x14ac:dyDescent="0.15">
      <c r="A6" s="397"/>
      <c r="B6" s="397"/>
      <c r="C6" s="397"/>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397"/>
      <c r="AP6" s="397"/>
      <c r="AQ6" s="397"/>
      <c r="AR6" s="397"/>
      <c r="AS6" s="397"/>
      <c r="AT6" s="397"/>
      <c r="AU6" s="397"/>
      <c r="AV6" s="397"/>
      <c r="AW6" s="397"/>
      <c r="AX6" s="397"/>
      <c r="AY6" s="397"/>
      <c r="AZ6" s="397"/>
      <c r="BA6" s="397"/>
      <c r="BB6" s="397"/>
      <c r="BC6" s="397"/>
      <c r="BD6" s="397"/>
      <c r="BE6" s="397"/>
      <c r="BF6" s="397"/>
      <c r="BG6" s="397"/>
      <c r="BH6" s="397"/>
      <c r="BI6" s="397"/>
      <c r="BJ6" s="397"/>
      <c r="BK6" s="397"/>
      <c r="BL6" s="397"/>
      <c r="BM6" s="397"/>
      <c r="BN6" s="397"/>
      <c r="BO6" s="397"/>
      <c r="BP6" s="397"/>
      <c r="BQ6" s="397"/>
      <c r="BR6" s="397"/>
      <c r="BS6" s="397"/>
      <c r="BT6" s="397"/>
      <c r="BU6" s="397"/>
      <c r="BV6" s="397"/>
      <c r="BW6" s="397"/>
      <c r="BX6" s="397"/>
      <c r="BY6" s="397"/>
      <c r="BZ6" s="397"/>
      <c r="CA6" s="397"/>
      <c r="CB6" s="397"/>
      <c r="CC6" s="397"/>
      <c r="CD6" s="397"/>
      <c r="CE6" s="397"/>
      <c r="CF6" s="397"/>
      <c r="CG6" s="397"/>
      <c r="CH6" s="397"/>
      <c r="CI6" s="397"/>
      <c r="CJ6" s="397"/>
      <c r="CK6" s="397"/>
      <c r="CL6" s="397"/>
      <c r="CM6" s="397"/>
      <c r="CN6" s="397"/>
      <c r="CO6" s="397"/>
      <c r="CP6" s="397"/>
      <c r="CQ6" s="397"/>
      <c r="CR6" s="397"/>
      <c r="CS6" s="397"/>
      <c r="CT6" s="397"/>
      <c r="CU6" s="397"/>
      <c r="CV6" s="397"/>
      <c r="CW6" s="397"/>
      <c r="CX6" s="397"/>
      <c r="CY6" s="397"/>
      <c r="CZ6" s="397"/>
      <c r="DA6" s="397"/>
      <c r="DB6" s="397"/>
      <c r="DC6" s="397"/>
      <c r="DD6" s="397"/>
      <c r="DE6" s="397"/>
    </row>
    <row r="7" spans="1:109" s="247" customFormat="1" ht="13.5" x14ac:dyDescent="0.15">
      <c r="A7" s="397"/>
      <c r="B7" s="397"/>
      <c r="C7" s="397"/>
      <c r="D7" s="397"/>
      <c r="E7" s="397"/>
      <c r="F7" s="397"/>
      <c r="G7" s="397"/>
      <c r="H7" s="397"/>
      <c r="I7" s="397"/>
      <c r="J7" s="397"/>
      <c r="K7" s="397"/>
      <c r="L7" s="397"/>
      <c r="M7" s="397"/>
      <c r="N7" s="397"/>
      <c r="O7" s="397"/>
      <c r="P7" s="397"/>
      <c r="Q7" s="397"/>
      <c r="R7" s="397"/>
      <c r="S7" s="397"/>
      <c r="T7" s="397"/>
      <c r="U7" s="397"/>
      <c r="V7" s="397"/>
      <c r="W7" s="397"/>
      <c r="X7" s="397"/>
      <c r="Y7" s="397"/>
      <c r="Z7" s="397"/>
      <c r="AA7" s="397"/>
      <c r="AB7" s="397"/>
      <c r="AC7" s="397"/>
      <c r="AD7" s="397"/>
      <c r="AE7" s="397"/>
      <c r="AF7" s="397"/>
      <c r="AG7" s="397"/>
      <c r="AH7" s="397"/>
      <c r="AI7" s="397"/>
      <c r="AJ7" s="397"/>
      <c r="AK7" s="397"/>
      <c r="AL7" s="397"/>
      <c r="AM7" s="397"/>
      <c r="AN7" s="397"/>
      <c r="AO7" s="397"/>
      <c r="AP7" s="397"/>
      <c r="AQ7" s="397"/>
      <c r="AR7" s="397"/>
      <c r="AS7" s="397"/>
      <c r="AT7" s="397"/>
      <c r="AU7" s="397"/>
      <c r="AV7" s="397"/>
      <c r="AW7" s="397"/>
      <c r="AX7" s="397"/>
      <c r="AY7" s="397"/>
      <c r="AZ7" s="397"/>
      <c r="BA7" s="397"/>
      <c r="BB7" s="397"/>
      <c r="BC7" s="397"/>
      <c r="BD7" s="397"/>
      <c r="BE7" s="397"/>
      <c r="BF7" s="397"/>
      <c r="BG7" s="397"/>
      <c r="BH7" s="397"/>
      <c r="BI7" s="397"/>
      <c r="BJ7" s="397"/>
      <c r="BK7" s="397"/>
      <c r="BL7" s="397"/>
      <c r="BM7" s="397"/>
      <c r="BN7" s="397"/>
      <c r="BO7" s="397"/>
      <c r="BP7" s="397"/>
      <c r="BQ7" s="397"/>
      <c r="BR7" s="397"/>
      <c r="BS7" s="397"/>
      <c r="BT7" s="397"/>
      <c r="BU7" s="397"/>
      <c r="BV7" s="397"/>
      <c r="BW7" s="397"/>
      <c r="BX7" s="397"/>
      <c r="BY7" s="397"/>
      <c r="BZ7" s="397"/>
      <c r="CA7" s="397"/>
      <c r="CB7" s="397"/>
      <c r="CC7" s="397"/>
      <c r="CD7" s="397"/>
      <c r="CE7" s="397"/>
      <c r="CF7" s="397"/>
      <c r="CG7" s="397"/>
      <c r="CH7" s="397"/>
      <c r="CI7" s="397"/>
      <c r="CJ7" s="397"/>
      <c r="CK7" s="397"/>
      <c r="CL7" s="397"/>
      <c r="CM7" s="397"/>
      <c r="CN7" s="397"/>
      <c r="CO7" s="397"/>
      <c r="CP7" s="397"/>
      <c r="CQ7" s="397"/>
      <c r="CR7" s="397"/>
      <c r="CS7" s="397"/>
      <c r="CT7" s="397"/>
      <c r="CU7" s="397"/>
      <c r="CV7" s="397"/>
      <c r="CW7" s="397"/>
      <c r="CX7" s="397"/>
      <c r="CY7" s="397"/>
      <c r="CZ7" s="397"/>
      <c r="DA7" s="397"/>
      <c r="DB7" s="397"/>
      <c r="DC7" s="397"/>
      <c r="DD7" s="397"/>
      <c r="DE7" s="397"/>
    </row>
    <row r="8" spans="1:109" s="247" customFormat="1" ht="13.5" x14ac:dyDescent="0.15">
      <c r="A8" s="397"/>
      <c r="B8" s="397"/>
      <c r="C8" s="397"/>
      <c r="D8" s="397"/>
      <c r="E8" s="397"/>
      <c r="F8" s="397"/>
      <c r="G8" s="397"/>
      <c r="H8" s="397"/>
      <c r="I8" s="397"/>
      <c r="J8" s="397"/>
      <c r="K8" s="397"/>
      <c r="L8" s="397"/>
      <c r="M8" s="397"/>
      <c r="N8" s="397"/>
      <c r="O8" s="397"/>
      <c r="P8" s="397"/>
      <c r="Q8" s="397"/>
      <c r="R8" s="397"/>
      <c r="S8" s="397"/>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7"/>
      <c r="AZ8" s="397"/>
      <c r="BA8" s="397"/>
      <c r="BB8" s="397"/>
      <c r="BC8" s="397"/>
      <c r="BD8" s="397"/>
      <c r="BE8" s="397"/>
      <c r="BF8" s="397"/>
      <c r="BG8" s="397"/>
      <c r="BH8" s="397"/>
      <c r="BI8" s="397"/>
      <c r="BJ8" s="397"/>
      <c r="BK8" s="397"/>
      <c r="BL8" s="397"/>
      <c r="BM8" s="397"/>
      <c r="BN8" s="397"/>
      <c r="BO8" s="397"/>
      <c r="BP8" s="397"/>
      <c r="BQ8" s="397"/>
      <c r="BR8" s="397"/>
      <c r="BS8" s="397"/>
      <c r="BT8" s="397"/>
      <c r="BU8" s="397"/>
      <c r="BV8" s="397"/>
      <c r="BW8" s="397"/>
      <c r="BX8" s="397"/>
      <c r="BY8" s="397"/>
      <c r="BZ8" s="397"/>
      <c r="CA8" s="397"/>
      <c r="CB8" s="397"/>
      <c r="CC8" s="397"/>
      <c r="CD8" s="397"/>
      <c r="CE8" s="397"/>
      <c r="CF8" s="397"/>
      <c r="CG8" s="397"/>
      <c r="CH8" s="397"/>
      <c r="CI8" s="397"/>
      <c r="CJ8" s="397"/>
      <c r="CK8" s="397"/>
      <c r="CL8" s="397"/>
      <c r="CM8" s="397"/>
      <c r="CN8" s="397"/>
      <c r="CO8" s="397"/>
      <c r="CP8" s="397"/>
      <c r="CQ8" s="397"/>
      <c r="CR8" s="397"/>
      <c r="CS8" s="397"/>
      <c r="CT8" s="397"/>
      <c r="CU8" s="397"/>
      <c r="CV8" s="397"/>
      <c r="CW8" s="397"/>
      <c r="CX8" s="397"/>
      <c r="CY8" s="397"/>
      <c r="CZ8" s="397"/>
      <c r="DA8" s="397"/>
      <c r="DB8" s="397"/>
      <c r="DC8" s="397"/>
      <c r="DD8" s="397"/>
      <c r="DE8" s="397"/>
    </row>
    <row r="9" spans="1:109" s="247" customFormat="1" ht="13.5" x14ac:dyDescent="0.15">
      <c r="A9" s="397"/>
      <c r="B9" s="397"/>
      <c r="C9" s="397"/>
      <c r="D9" s="397"/>
      <c r="E9" s="397"/>
      <c r="F9" s="397"/>
      <c r="G9" s="397"/>
      <c r="H9" s="397"/>
      <c r="I9" s="397"/>
      <c r="J9" s="397"/>
      <c r="K9" s="397"/>
      <c r="L9" s="397"/>
      <c r="M9" s="397"/>
      <c r="N9" s="397"/>
      <c r="O9" s="397"/>
      <c r="P9" s="397"/>
      <c r="Q9" s="397"/>
      <c r="R9" s="397"/>
      <c r="S9" s="397"/>
      <c r="T9" s="397"/>
      <c r="U9" s="397"/>
      <c r="V9" s="397"/>
      <c r="W9" s="397"/>
      <c r="X9" s="397"/>
      <c r="Y9" s="397"/>
      <c r="Z9" s="397"/>
      <c r="AA9" s="397"/>
      <c r="AB9" s="397"/>
      <c r="AC9" s="397"/>
      <c r="AD9" s="397"/>
      <c r="AE9" s="397"/>
      <c r="AF9" s="397"/>
      <c r="AG9" s="397"/>
      <c r="AH9" s="397"/>
      <c r="AI9" s="397"/>
      <c r="AJ9" s="397"/>
      <c r="AK9" s="397"/>
      <c r="AL9" s="397"/>
      <c r="AM9" s="397"/>
      <c r="AN9" s="397"/>
      <c r="AO9" s="397"/>
      <c r="AP9" s="397"/>
      <c r="AQ9" s="397"/>
      <c r="AR9" s="397"/>
      <c r="AS9" s="397"/>
      <c r="AT9" s="397"/>
      <c r="AU9" s="397"/>
      <c r="AV9" s="397"/>
      <c r="AW9" s="397"/>
      <c r="AX9" s="397"/>
      <c r="AY9" s="397"/>
      <c r="AZ9" s="397"/>
      <c r="BA9" s="397"/>
      <c r="BB9" s="397"/>
      <c r="BC9" s="397"/>
      <c r="BD9" s="397"/>
      <c r="BE9" s="397"/>
      <c r="BF9" s="397"/>
      <c r="BG9" s="397"/>
      <c r="BH9" s="397"/>
      <c r="BI9" s="397"/>
      <c r="BJ9" s="397"/>
      <c r="BK9" s="397"/>
      <c r="BL9" s="397"/>
      <c r="BM9" s="397"/>
      <c r="BN9" s="397"/>
      <c r="BO9" s="397"/>
      <c r="BP9" s="397"/>
      <c r="BQ9" s="397"/>
      <c r="BR9" s="397"/>
      <c r="BS9" s="397"/>
      <c r="BT9" s="397"/>
      <c r="BU9" s="397"/>
      <c r="BV9" s="397"/>
      <c r="BW9" s="397"/>
      <c r="BX9" s="397"/>
      <c r="BY9" s="397"/>
      <c r="BZ9" s="397"/>
      <c r="CA9" s="397"/>
      <c r="CB9" s="397"/>
      <c r="CC9" s="397"/>
      <c r="CD9" s="397"/>
      <c r="CE9" s="397"/>
      <c r="CF9" s="397"/>
      <c r="CG9" s="397"/>
      <c r="CH9" s="397"/>
      <c r="CI9" s="397"/>
      <c r="CJ9" s="397"/>
      <c r="CK9" s="397"/>
      <c r="CL9" s="397"/>
      <c r="CM9" s="397"/>
      <c r="CN9" s="397"/>
      <c r="CO9" s="397"/>
      <c r="CP9" s="397"/>
      <c r="CQ9" s="397"/>
      <c r="CR9" s="397"/>
      <c r="CS9" s="397"/>
      <c r="CT9" s="397"/>
      <c r="CU9" s="397"/>
      <c r="CV9" s="397"/>
      <c r="CW9" s="397"/>
      <c r="CX9" s="397"/>
      <c r="CY9" s="397"/>
      <c r="CZ9" s="397"/>
      <c r="DA9" s="397"/>
      <c r="DB9" s="397"/>
      <c r="DC9" s="397"/>
      <c r="DD9" s="397"/>
      <c r="DE9" s="397"/>
    </row>
    <row r="10" spans="1:109" s="247" customFormat="1" ht="13.5" x14ac:dyDescent="0.15">
      <c r="A10" s="397"/>
      <c r="B10" s="397"/>
      <c r="C10" s="397"/>
      <c r="D10" s="397"/>
      <c r="E10" s="397"/>
      <c r="F10" s="397"/>
      <c r="G10" s="397"/>
      <c r="H10" s="397"/>
      <c r="I10" s="397"/>
      <c r="J10" s="397"/>
      <c r="K10" s="397"/>
      <c r="L10" s="397"/>
      <c r="M10" s="397"/>
      <c r="N10" s="397"/>
      <c r="O10" s="397"/>
      <c r="P10" s="397"/>
      <c r="Q10" s="397"/>
      <c r="R10" s="397"/>
      <c r="S10" s="397"/>
      <c r="T10" s="397"/>
      <c r="U10" s="397"/>
      <c r="V10" s="397"/>
      <c r="W10" s="397"/>
      <c r="X10" s="397"/>
      <c r="Y10" s="397"/>
      <c r="Z10" s="397"/>
      <c r="AA10" s="397"/>
      <c r="AB10" s="397"/>
      <c r="AC10" s="397"/>
      <c r="AD10" s="397"/>
      <c r="AE10" s="397"/>
      <c r="AF10" s="397"/>
      <c r="AG10" s="397"/>
      <c r="AH10" s="397"/>
      <c r="AI10" s="397"/>
      <c r="AJ10" s="397"/>
      <c r="AK10" s="397"/>
      <c r="AL10" s="397"/>
      <c r="AM10" s="397"/>
      <c r="AN10" s="397"/>
      <c r="AO10" s="397"/>
      <c r="AP10" s="397"/>
      <c r="AQ10" s="397"/>
      <c r="AR10" s="397"/>
      <c r="AS10" s="397"/>
      <c r="AT10" s="397"/>
      <c r="AU10" s="397"/>
      <c r="AV10" s="397"/>
      <c r="AW10" s="397"/>
      <c r="AX10" s="397"/>
      <c r="AY10" s="397"/>
      <c r="AZ10" s="397"/>
      <c r="BA10" s="397"/>
      <c r="BB10" s="397"/>
      <c r="BC10" s="397"/>
      <c r="BD10" s="397"/>
      <c r="BE10" s="397"/>
      <c r="BF10" s="397"/>
      <c r="BG10" s="397"/>
      <c r="BH10" s="397"/>
      <c r="BI10" s="397"/>
      <c r="BJ10" s="397"/>
      <c r="BK10" s="397"/>
      <c r="BL10" s="397"/>
      <c r="BM10" s="397"/>
      <c r="BN10" s="397"/>
      <c r="BO10" s="397"/>
      <c r="BP10" s="397"/>
      <c r="BQ10" s="397"/>
      <c r="BR10" s="397"/>
      <c r="BS10" s="397"/>
      <c r="BT10" s="397"/>
      <c r="BU10" s="397"/>
      <c r="BV10" s="397"/>
      <c r="BW10" s="397"/>
      <c r="BX10" s="397"/>
      <c r="BY10" s="397"/>
      <c r="BZ10" s="397"/>
      <c r="CA10" s="397"/>
      <c r="CB10" s="397"/>
      <c r="CC10" s="397"/>
      <c r="CD10" s="397"/>
      <c r="CE10" s="397"/>
      <c r="CF10" s="397"/>
      <c r="CG10" s="397"/>
      <c r="CH10" s="397"/>
      <c r="CI10" s="397"/>
      <c r="CJ10" s="397"/>
      <c r="CK10" s="397"/>
      <c r="CL10" s="397"/>
      <c r="CM10" s="397"/>
      <c r="CN10" s="397"/>
      <c r="CO10" s="397"/>
      <c r="CP10" s="397"/>
      <c r="CQ10" s="397"/>
      <c r="CR10" s="397"/>
      <c r="CS10" s="397"/>
      <c r="CT10" s="397"/>
      <c r="CU10" s="397"/>
      <c r="CV10" s="397"/>
      <c r="CW10" s="397"/>
      <c r="CX10" s="397"/>
      <c r="CY10" s="397"/>
      <c r="CZ10" s="397"/>
      <c r="DA10" s="397"/>
      <c r="DB10" s="397"/>
      <c r="DC10" s="397"/>
      <c r="DD10" s="397"/>
      <c r="DE10" s="397"/>
    </row>
    <row r="11" spans="1:109" s="247" customFormat="1" ht="13.5" x14ac:dyDescent="0.15">
      <c r="A11" s="397"/>
      <c r="B11" s="397"/>
      <c r="C11" s="397"/>
      <c r="D11" s="397"/>
      <c r="E11" s="397"/>
      <c r="F11" s="397"/>
      <c r="G11" s="397"/>
      <c r="H11" s="397"/>
      <c r="I11" s="397"/>
      <c r="J11" s="397"/>
      <c r="K11" s="397"/>
      <c r="L11" s="397"/>
      <c r="M11" s="397"/>
      <c r="N11" s="397"/>
      <c r="O11" s="397"/>
      <c r="P11" s="397"/>
      <c r="Q11" s="397"/>
      <c r="R11" s="397"/>
      <c r="S11" s="397"/>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397"/>
      <c r="AV11" s="397"/>
      <c r="AW11" s="397"/>
      <c r="AX11" s="397"/>
      <c r="AY11" s="397"/>
      <c r="AZ11" s="397"/>
      <c r="BA11" s="397"/>
      <c r="BB11" s="397"/>
      <c r="BC11" s="397"/>
      <c r="BD11" s="397"/>
      <c r="BE11" s="397"/>
      <c r="BF11" s="397"/>
      <c r="BG11" s="397"/>
      <c r="BH11" s="397"/>
      <c r="BI11" s="397"/>
      <c r="BJ11" s="397"/>
      <c r="BK11" s="397"/>
      <c r="BL11" s="397"/>
      <c r="BM11" s="397"/>
      <c r="BN11" s="397"/>
      <c r="BO11" s="397"/>
      <c r="BP11" s="397"/>
      <c r="BQ11" s="397"/>
      <c r="BR11" s="397"/>
      <c r="BS11" s="397"/>
      <c r="BT11" s="397"/>
      <c r="BU11" s="397"/>
      <c r="BV11" s="397"/>
      <c r="BW11" s="397"/>
      <c r="BX11" s="397"/>
      <c r="BY11" s="397"/>
      <c r="BZ11" s="397"/>
      <c r="CA11" s="397"/>
      <c r="CB11" s="397"/>
      <c r="CC11" s="397"/>
      <c r="CD11" s="397"/>
      <c r="CE11" s="397"/>
      <c r="CF11" s="397"/>
      <c r="CG11" s="397"/>
      <c r="CH11" s="397"/>
      <c r="CI11" s="397"/>
      <c r="CJ11" s="397"/>
      <c r="CK11" s="397"/>
      <c r="CL11" s="397"/>
      <c r="CM11" s="397"/>
      <c r="CN11" s="397"/>
      <c r="CO11" s="397"/>
      <c r="CP11" s="397"/>
      <c r="CQ11" s="397"/>
      <c r="CR11" s="397"/>
      <c r="CS11" s="397"/>
      <c r="CT11" s="397"/>
      <c r="CU11" s="397"/>
      <c r="CV11" s="397"/>
      <c r="CW11" s="397"/>
      <c r="CX11" s="397"/>
      <c r="CY11" s="397"/>
      <c r="CZ11" s="397"/>
      <c r="DA11" s="397"/>
      <c r="DB11" s="397"/>
      <c r="DC11" s="397"/>
      <c r="DD11" s="397"/>
      <c r="DE11" s="397"/>
    </row>
    <row r="12" spans="1:109" s="247" customFormat="1" ht="13.5" x14ac:dyDescent="0.15">
      <c r="A12" s="397"/>
      <c r="B12" s="397"/>
      <c r="C12" s="397"/>
      <c r="D12" s="397"/>
      <c r="E12" s="397"/>
      <c r="F12" s="397"/>
      <c r="G12" s="397"/>
      <c r="H12" s="397"/>
      <c r="I12" s="397"/>
      <c r="J12" s="397"/>
      <c r="K12" s="397"/>
      <c r="L12" s="397"/>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c r="AR12" s="397"/>
      <c r="AS12" s="397"/>
      <c r="AT12" s="397"/>
      <c r="AU12" s="397"/>
      <c r="AV12" s="397"/>
      <c r="AW12" s="397"/>
      <c r="AX12" s="397"/>
      <c r="AY12" s="397"/>
      <c r="AZ12" s="397"/>
      <c r="BA12" s="397"/>
      <c r="BB12" s="397"/>
      <c r="BC12" s="397"/>
      <c r="BD12" s="397"/>
      <c r="BE12" s="397"/>
      <c r="BF12" s="397"/>
      <c r="BG12" s="397"/>
      <c r="BH12" s="397"/>
      <c r="BI12" s="397"/>
      <c r="BJ12" s="397"/>
      <c r="BK12" s="397"/>
      <c r="BL12" s="397"/>
      <c r="BM12" s="397"/>
      <c r="BN12" s="397"/>
      <c r="BO12" s="397"/>
      <c r="BP12" s="397"/>
      <c r="BQ12" s="397"/>
      <c r="BR12" s="397"/>
      <c r="BS12" s="397"/>
      <c r="BT12" s="397"/>
      <c r="BU12" s="397"/>
      <c r="BV12" s="397"/>
      <c r="BW12" s="397"/>
      <c r="BX12" s="397"/>
      <c r="BY12" s="397"/>
      <c r="BZ12" s="397"/>
      <c r="CA12" s="397"/>
      <c r="CB12" s="397"/>
      <c r="CC12" s="397"/>
      <c r="CD12" s="397"/>
      <c r="CE12" s="397"/>
      <c r="CF12" s="397"/>
      <c r="CG12" s="397"/>
      <c r="CH12" s="397"/>
      <c r="CI12" s="397"/>
      <c r="CJ12" s="397"/>
      <c r="CK12" s="397"/>
      <c r="CL12" s="397"/>
      <c r="CM12" s="397"/>
      <c r="CN12" s="397"/>
      <c r="CO12" s="397"/>
      <c r="CP12" s="397"/>
      <c r="CQ12" s="397"/>
      <c r="CR12" s="397"/>
      <c r="CS12" s="397"/>
      <c r="CT12" s="397"/>
      <c r="CU12" s="397"/>
      <c r="CV12" s="397"/>
      <c r="CW12" s="397"/>
      <c r="CX12" s="397"/>
      <c r="CY12" s="397"/>
      <c r="CZ12" s="397"/>
      <c r="DA12" s="397"/>
      <c r="DB12" s="397"/>
      <c r="DC12" s="397"/>
      <c r="DD12" s="397"/>
      <c r="DE12" s="397"/>
    </row>
    <row r="13" spans="1:109" s="247" customFormat="1" ht="13.5" x14ac:dyDescent="0.15">
      <c r="A13" s="397"/>
      <c r="B13" s="397"/>
      <c r="C13" s="397"/>
      <c r="D13" s="397"/>
      <c r="E13" s="397"/>
      <c r="F13" s="397"/>
      <c r="G13" s="397"/>
      <c r="H13" s="397"/>
      <c r="I13" s="397"/>
      <c r="J13" s="397"/>
      <c r="K13" s="397"/>
      <c r="L13" s="397"/>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row>
    <row r="14" spans="1:109" s="247" customFormat="1" ht="13.5" x14ac:dyDescent="0.15">
      <c r="A14" s="397"/>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7"/>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row>
    <row r="15" spans="1:109" s="247" customFormat="1" ht="13.5" x14ac:dyDescent="0.15">
      <c r="A15" s="364"/>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7"/>
      <c r="AZ15" s="397"/>
      <c r="BA15" s="397"/>
      <c r="BB15" s="397"/>
      <c r="BC15" s="397"/>
      <c r="BD15" s="397"/>
      <c r="BE15" s="397"/>
      <c r="BF15" s="397"/>
      <c r="BG15" s="397"/>
      <c r="BH15" s="397"/>
      <c r="BI15" s="397"/>
      <c r="BJ15" s="397"/>
      <c r="BK15" s="397"/>
      <c r="BL15" s="397"/>
      <c r="BM15" s="397"/>
      <c r="BN15" s="397"/>
      <c r="BO15" s="397"/>
      <c r="BP15" s="397"/>
      <c r="BQ15" s="397"/>
      <c r="BR15" s="397"/>
      <c r="BS15" s="397"/>
      <c r="BT15" s="397"/>
      <c r="BU15" s="397"/>
      <c r="BV15" s="397"/>
      <c r="BW15" s="397"/>
      <c r="BX15" s="397"/>
      <c r="BY15" s="397"/>
      <c r="BZ15" s="397"/>
      <c r="CA15" s="397"/>
      <c r="CB15" s="397"/>
      <c r="CC15" s="397"/>
      <c r="CD15" s="397"/>
      <c r="CE15" s="397"/>
      <c r="CF15" s="397"/>
      <c r="CG15" s="397"/>
      <c r="CH15" s="397"/>
      <c r="CI15" s="397"/>
      <c r="CJ15" s="397"/>
      <c r="CK15" s="397"/>
      <c r="CL15" s="397"/>
      <c r="CM15" s="397"/>
      <c r="CN15" s="397"/>
      <c r="CO15" s="397"/>
      <c r="CP15" s="397"/>
      <c r="CQ15" s="397"/>
      <c r="CR15" s="397"/>
      <c r="CS15" s="397"/>
      <c r="CT15" s="397"/>
      <c r="CU15" s="397"/>
      <c r="CV15" s="397"/>
      <c r="CW15" s="397"/>
      <c r="CX15" s="397"/>
      <c r="CY15" s="397"/>
      <c r="CZ15" s="397"/>
      <c r="DA15" s="397"/>
      <c r="DB15" s="397"/>
      <c r="DC15" s="397"/>
      <c r="DD15" s="397"/>
      <c r="DE15" s="397"/>
    </row>
    <row r="16" spans="1:109" s="247" customFormat="1" ht="13.5" x14ac:dyDescent="0.15">
      <c r="A16" s="364"/>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c r="AZ16" s="397"/>
      <c r="BA16" s="397"/>
      <c r="BB16" s="397"/>
      <c r="BC16" s="397"/>
      <c r="BD16" s="397"/>
      <c r="BE16" s="397"/>
      <c r="BF16" s="397"/>
      <c r="BG16" s="397"/>
      <c r="BH16" s="397"/>
      <c r="BI16" s="397"/>
      <c r="BJ16" s="397"/>
      <c r="BK16" s="397"/>
      <c r="BL16" s="397"/>
      <c r="BM16" s="397"/>
      <c r="BN16" s="397"/>
      <c r="BO16" s="397"/>
      <c r="BP16" s="397"/>
      <c r="BQ16" s="397"/>
      <c r="BR16" s="397"/>
      <c r="BS16" s="397"/>
      <c r="BT16" s="397"/>
      <c r="BU16" s="397"/>
      <c r="BV16" s="397"/>
      <c r="BW16" s="397"/>
      <c r="BX16" s="397"/>
      <c r="BY16" s="397"/>
      <c r="BZ16" s="397"/>
      <c r="CA16" s="397"/>
      <c r="CB16" s="397"/>
      <c r="CC16" s="397"/>
      <c r="CD16" s="397"/>
      <c r="CE16" s="397"/>
      <c r="CF16" s="397"/>
      <c r="CG16" s="397"/>
      <c r="CH16" s="397"/>
      <c r="CI16" s="397"/>
      <c r="CJ16" s="397"/>
      <c r="CK16" s="397"/>
      <c r="CL16" s="397"/>
      <c r="CM16" s="397"/>
      <c r="CN16" s="397"/>
      <c r="CO16" s="397"/>
      <c r="CP16" s="397"/>
      <c r="CQ16" s="397"/>
      <c r="CR16" s="397"/>
      <c r="CS16" s="397"/>
      <c r="CT16" s="397"/>
      <c r="CU16" s="397"/>
      <c r="CV16" s="397"/>
      <c r="CW16" s="397"/>
      <c r="CX16" s="397"/>
      <c r="CY16" s="397"/>
      <c r="CZ16" s="397"/>
      <c r="DA16" s="397"/>
      <c r="DB16" s="397"/>
      <c r="DC16" s="397"/>
      <c r="DD16" s="397"/>
      <c r="DE16" s="397"/>
    </row>
    <row r="17" spans="1:109" s="247" customFormat="1" ht="13.5" x14ac:dyDescent="0.15">
      <c r="A17" s="364"/>
      <c r="B17" s="397"/>
      <c r="C17" s="397"/>
      <c r="D17" s="397"/>
      <c r="E17" s="397"/>
      <c r="F17" s="397"/>
      <c r="G17" s="397"/>
      <c r="H17" s="397"/>
      <c r="I17" s="397"/>
      <c r="J17" s="397"/>
      <c r="K17" s="397"/>
      <c r="L17" s="397"/>
      <c r="M17" s="397"/>
      <c r="N17" s="397"/>
      <c r="O17" s="397"/>
      <c r="P17" s="397"/>
      <c r="Q17" s="397"/>
      <c r="R17" s="397"/>
      <c r="S17" s="397"/>
      <c r="T17" s="397"/>
      <c r="U17" s="397"/>
      <c r="V17" s="397"/>
      <c r="W17" s="397"/>
      <c r="X17" s="397"/>
      <c r="Y17" s="397"/>
      <c r="Z17" s="397"/>
      <c r="AA17" s="397"/>
      <c r="AB17" s="397"/>
      <c r="AC17" s="397"/>
      <c r="AD17" s="397"/>
      <c r="AE17" s="397"/>
      <c r="AF17" s="397"/>
      <c r="AG17" s="397"/>
      <c r="AH17" s="397"/>
      <c r="AI17" s="397"/>
      <c r="AJ17" s="397"/>
      <c r="AK17" s="397"/>
      <c r="AL17" s="397"/>
      <c r="AM17" s="397"/>
      <c r="AN17" s="397"/>
      <c r="AO17" s="397"/>
      <c r="AP17" s="397"/>
      <c r="AQ17" s="397"/>
      <c r="AR17" s="397"/>
      <c r="AS17" s="397"/>
      <c r="AT17" s="397"/>
      <c r="AU17" s="397"/>
      <c r="AV17" s="397"/>
      <c r="AW17" s="397"/>
      <c r="AX17" s="397"/>
      <c r="AY17" s="397"/>
      <c r="AZ17" s="397"/>
      <c r="BA17" s="397"/>
      <c r="BB17" s="397"/>
      <c r="BC17" s="397"/>
      <c r="BD17" s="397"/>
      <c r="BE17" s="397"/>
      <c r="BF17" s="397"/>
      <c r="BG17" s="397"/>
      <c r="BH17" s="397"/>
      <c r="BI17" s="397"/>
      <c r="BJ17" s="397"/>
      <c r="BK17" s="397"/>
      <c r="BL17" s="397"/>
      <c r="BM17" s="397"/>
      <c r="BN17" s="397"/>
      <c r="BO17" s="397"/>
      <c r="BP17" s="397"/>
      <c r="BQ17" s="397"/>
      <c r="BR17" s="397"/>
      <c r="BS17" s="397"/>
      <c r="BT17" s="397"/>
      <c r="BU17" s="397"/>
      <c r="BV17" s="397"/>
      <c r="BW17" s="397"/>
      <c r="BX17" s="397"/>
      <c r="BY17" s="397"/>
      <c r="BZ17" s="397"/>
      <c r="CA17" s="397"/>
      <c r="CB17" s="397"/>
      <c r="CC17" s="397"/>
      <c r="CD17" s="397"/>
      <c r="CE17" s="397"/>
      <c r="CF17" s="397"/>
      <c r="CG17" s="397"/>
      <c r="CH17" s="397"/>
      <c r="CI17" s="397"/>
      <c r="CJ17" s="397"/>
      <c r="CK17" s="397"/>
      <c r="CL17" s="397"/>
      <c r="CM17" s="397"/>
      <c r="CN17" s="397"/>
      <c r="CO17" s="397"/>
      <c r="CP17" s="397"/>
      <c r="CQ17" s="397"/>
      <c r="CR17" s="397"/>
      <c r="CS17" s="397"/>
      <c r="CT17" s="397"/>
      <c r="CU17" s="397"/>
      <c r="CV17" s="397"/>
      <c r="CW17" s="397"/>
      <c r="CX17" s="397"/>
      <c r="CY17" s="397"/>
      <c r="CZ17" s="397"/>
      <c r="DA17" s="397"/>
      <c r="DB17" s="397"/>
      <c r="DC17" s="397"/>
      <c r="DD17" s="397"/>
      <c r="DE17" s="397"/>
    </row>
    <row r="18" spans="1:109" s="247" customFormat="1" ht="13.5" x14ac:dyDescent="0.15">
      <c r="A18" s="364"/>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c r="AZ18" s="397"/>
      <c r="BA18" s="397"/>
      <c r="BB18" s="397"/>
      <c r="BC18" s="397"/>
      <c r="BD18" s="397"/>
      <c r="BE18" s="397"/>
      <c r="BF18" s="397"/>
      <c r="BG18" s="397"/>
      <c r="BH18" s="397"/>
      <c r="BI18" s="397"/>
      <c r="BJ18" s="397"/>
      <c r="BK18" s="397"/>
      <c r="BL18" s="397"/>
      <c r="BM18" s="397"/>
      <c r="BN18" s="397"/>
      <c r="BO18" s="397"/>
      <c r="BP18" s="397"/>
      <c r="BQ18" s="397"/>
      <c r="BR18" s="397"/>
      <c r="BS18" s="397"/>
      <c r="BT18" s="397"/>
      <c r="BU18" s="397"/>
      <c r="BV18" s="397"/>
      <c r="BW18" s="397"/>
      <c r="BX18" s="397"/>
      <c r="BY18" s="397"/>
      <c r="BZ18" s="397"/>
      <c r="CA18" s="397"/>
      <c r="CB18" s="397"/>
      <c r="CC18" s="397"/>
      <c r="CD18" s="397"/>
      <c r="CE18" s="397"/>
      <c r="CF18" s="397"/>
      <c r="CG18" s="397"/>
      <c r="CH18" s="397"/>
      <c r="CI18" s="397"/>
      <c r="CJ18" s="397"/>
      <c r="CK18" s="397"/>
      <c r="CL18" s="397"/>
      <c r="CM18" s="397"/>
      <c r="CN18" s="397"/>
      <c r="CO18" s="397"/>
      <c r="CP18" s="397"/>
      <c r="CQ18" s="397"/>
      <c r="CR18" s="397"/>
      <c r="CS18" s="397"/>
      <c r="CT18" s="397"/>
      <c r="CU18" s="397"/>
      <c r="CV18" s="397"/>
      <c r="CW18" s="397"/>
      <c r="CX18" s="397"/>
      <c r="CY18" s="397"/>
      <c r="CZ18" s="397"/>
      <c r="DA18" s="397"/>
      <c r="DB18" s="397"/>
      <c r="DC18" s="397"/>
      <c r="DD18" s="397"/>
      <c r="DE18" s="397"/>
    </row>
    <row r="19" spans="1:109" ht="13.5" x14ac:dyDescent="0.15">
      <c r="DD19" s="364"/>
      <c r="DE19" s="364"/>
    </row>
    <row r="20" spans="1:109" ht="13.5" x14ac:dyDescent="0.15">
      <c r="DD20" s="364"/>
      <c r="DE20" s="364"/>
    </row>
    <row r="21" spans="1:109" ht="17.25" customHeight="1" x14ac:dyDescent="0.15">
      <c r="B21" s="396"/>
      <c r="C21" s="393"/>
      <c r="D21" s="393"/>
      <c r="E21" s="393"/>
      <c r="F21" s="393"/>
      <c r="G21" s="393"/>
      <c r="H21" s="393"/>
      <c r="I21" s="393"/>
      <c r="J21" s="393"/>
      <c r="K21" s="393"/>
      <c r="L21" s="393"/>
      <c r="M21" s="393"/>
      <c r="N21" s="395"/>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5"/>
      <c r="AU21" s="393"/>
      <c r="AV21" s="393"/>
      <c r="AW21" s="393"/>
      <c r="AX21" s="393"/>
      <c r="AY21" s="393"/>
      <c r="AZ21" s="393"/>
      <c r="BA21" s="393"/>
      <c r="BB21" s="393"/>
      <c r="BC21" s="393"/>
      <c r="BD21" s="393"/>
      <c r="BE21" s="393"/>
      <c r="BF21" s="395"/>
      <c r="BG21" s="393"/>
      <c r="BH21" s="393"/>
      <c r="BI21" s="393"/>
      <c r="BJ21" s="393"/>
      <c r="BK21" s="393"/>
      <c r="BL21" s="393"/>
      <c r="BM21" s="393"/>
      <c r="BN21" s="393"/>
      <c r="BO21" s="393"/>
      <c r="BP21" s="393"/>
      <c r="BQ21" s="393"/>
      <c r="BR21" s="395"/>
      <c r="BS21" s="393"/>
      <c r="BT21" s="393"/>
      <c r="BU21" s="393"/>
      <c r="BV21" s="393"/>
      <c r="BW21" s="393"/>
      <c r="BX21" s="393"/>
      <c r="BY21" s="393"/>
      <c r="BZ21" s="393"/>
      <c r="CA21" s="393"/>
      <c r="CB21" s="393"/>
      <c r="CC21" s="393"/>
      <c r="CD21" s="395"/>
      <c r="CE21" s="393"/>
      <c r="CF21" s="393"/>
      <c r="CG21" s="393"/>
      <c r="CH21" s="393"/>
      <c r="CI21" s="393"/>
      <c r="CJ21" s="393"/>
      <c r="CK21" s="393"/>
      <c r="CL21" s="393"/>
      <c r="CM21" s="393"/>
      <c r="CN21" s="393"/>
      <c r="CO21" s="393"/>
      <c r="CP21" s="395"/>
      <c r="CQ21" s="393"/>
      <c r="CR21" s="393"/>
      <c r="CS21" s="393"/>
      <c r="CT21" s="393"/>
      <c r="CU21" s="393"/>
      <c r="CV21" s="393"/>
      <c r="CW21" s="393"/>
      <c r="CX21" s="393"/>
      <c r="CY21" s="393"/>
      <c r="CZ21" s="393"/>
      <c r="DA21" s="393"/>
      <c r="DB21" s="395"/>
      <c r="DC21" s="393"/>
      <c r="DD21" s="392"/>
      <c r="DE21" s="364"/>
    </row>
    <row r="22" spans="1:109" ht="17.25" customHeight="1" x14ac:dyDescent="0.15">
      <c r="B22" s="365"/>
    </row>
    <row r="23" spans="1:109" ht="13.5" x14ac:dyDescent="0.15">
      <c r="B23" s="365"/>
    </row>
    <row r="24" spans="1:109" ht="13.5" x14ac:dyDescent="0.15">
      <c r="B24" s="365"/>
    </row>
    <row r="25" spans="1:109" ht="13.5" x14ac:dyDescent="0.15">
      <c r="B25" s="365"/>
    </row>
    <row r="26" spans="1:109" ht="13.5" x14ac:dyDescent="0.15">
      <c r="B26" s="365"/>
    </row>
    <row r="27" spans="1:109" ht="13.5" x14ac:dyDescent="0.15">
      <c r="B27" s="365"/>
    </row>
    <row r="28" spans="1:109" ht="13.5" x14ac:dyDescent="0.15">
      <c r="B28" s="365"/>
    </row>
    <row r="29" spans="1:109" ht="13.5" x14ac:dyDescent="0.15">
      <c r="B29" s="365"/>
    </row>
    <row r="30" spans="1:109" ht="13.5" x14ac:dyDescent="0.15">
      <c r="B30" s="365"/>
    </row>
    <row r="31" spans="1:109" ht="13.5" x14ac:dyDescent="0.15">
      <c r="B31" s="365"/>
    </row>
    <row r="32" spans="1:109" ht="13.5" x14ac:dyDescent="0.15">
      <c r="B32" s="365"/>
    </row>
    <row r="33" spans="2:109" ht="13.5" x14ac:dyDescent="0.15">
      <c r="B33" s="365"/>
    </row>
    <row r="34" spans="2:109" ht="13.5" x14ac:dyDescent="0.15">
      <c r="B34" s="365"/>
    </row>
    <row r="35" spans="2:109" ht="13.5" x14ac:dyDescent="0.15">
      <c r="B35" s="365"/>
    </row>
    <row r="36" spans="2:109" ht="13.5" x14ac:dyDescent="0.15">
      <c r="B36" s="365"/>
    </row>
    <row r="37" spans="2:109" ht="13.5" x14ac:dyDescent="0.15">
      <c r="B37" s="365"/>
    </row>
    <row r="38" spans="2:109" ht="13.5" x14ac:dyDescent="0.15">
      <c r="B38" s="365"/>
    </row>
    <row r="39" spans="2:109" ht="13.5" x14ac:dyDescent="0.15">
      <c r="B39" s="369"/>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8"/>
      <c r="AN39" s="368"/>
      <c r="AO39" s="368"/>
      <c r="AP39" s="368"/>
      <c r="AQ39" s="368"/>
      <c r="AR39" s="368"/>
      <c r="AS39" s="368"/>
      <c r="AT39" s="368"/>
      <c r="AU39" s="368"/>
      <c r="AV39" s="368"/>
      <c r="AW39" s="368"/>
      <c r="AX39" s="368"/>
      <c r="AY39" s="368"/>
      <c r="AZ39" s="368"/>
      <c r="BA39" s="368"/>
      <c r="BB39" s="368"/>
      <c r="BC39" s="368"/>
      <c r="BD39" s="368"/>
      <c r="BE39" s="368"/>
      <c r="BF39" s="368"/>
      <c r="BG39" s="368"/>
      <c r="BH39" s="368"/>
      <c r="BI39" s="368"/>
      <c r="BJ39" s="368"/>
      <c r="BK39" s="368"/>
      <c r="BL39" s="368"/>
      <c r="BM39" s="368"/>
      <c r="BN39" s="368"/>
      <c r="BO39" s="368"/>
      <c r="BP39" s="368"/>
      <c r="BQ39" s="368"/>
      <c r="BR39" s="368"/>
      <c r="BS39" s="368"/>
      <c r="BT39" s="368"/>
      <c r="BU39" s="368"/>
      <c r="BV39" s="368"/>
      <c r="BW39" s="368"/>
      <c r="BX39" s="368"/>
      <c r="BY39" s="368"/>
      <c r="BZ39" s="368"/>
      <c r="CA39" s="368"/>
      <c r="CB39" s="368"/>
      <c r="CC39" s="368"/>
      <c r="CD39" s="368"/>
      <c r="CE39" s="368"/>
      <c r="CF39" s="368"/>
      <c r="CG39" s="368"/>
      <c r="CH39" s="368"/>
      <c r="CI39" s="368"/>
      <c r="CJ39" s="368"/>
      <c r="CK39" s="368"/>
      <c r="CL39" s="368"/>
      <c r="CM39" s="368"/>
      <c r="CN39" s="368"/>
      <c r="CO39" s="368"/>
      <c r="CP39" s="368"/>
      <c r="CQ39" s="368"/>
      <c r="CR39" s="368"/>
      <c r="CS39" s="368"/>
      <c r="CT39" s="368"/>
      <c r="CU39" s="368"/>
      <c r="CV39" s="368"/>
      <c r="CW39" s="368"/>
      <c r="CX39" s="368"/>
      <c r="CY39" s="368"/>
      <c r="CZ39" s="368"/>
      <c r="DA39" s="368"/>
      <c r="DB39" s="368"/>
      <c r="DC39" s="368"/>
      <c r="DD39" s="367"/>
    </row>
    <row r="40" spans="2:109" ht="13.5" x14ac:dyDescent="0.15">
      <c r="B40" s="384"/>
      <c r="DD40" s="384"/>
      <c r="DE40" s="364"/>
    </row>
    <row r="41" spans="2:109" ht="17.25" x14ac:dyDescent="0.15">
      <c r="B41" s="394" t="s">
        <v>580</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2"/>
    </row>
    <row r="42" spans="2:109" ht="13.5" x14ac:dyDescent="0.15">
      <c r="B42" s="365"/>
      <c r="G42" s="380"/>
      <c r="I42" s="379"/>
      <c r="J42" s="379"/>
      <c r="K42" s="379"/>
      <c r="AM42" s="380"/>
      <c r="AN42" s="380" t="s">
        <v>577</v>
      </c>
      <c r="AP42" s="379"/>
      <c r="AQ42" s="379"/>
      <c r="AR42" s="379"/>
      <c r="AY42" s="380"/>
      <c r="BA42" s="379"/>
      <c r="BB42" s="379"/>
      <c r="BC42" s="379"/>
      <c r="BK42" s="380"/>
      <c r="BM42" s="379"/>
      <c r="BN42" s="379"/>
      <c r="BO42" s="379"/>
      <c r="BW42" s="380"/>
      <c r="BY42" s="379"/>
      <c r="BZ42" s="379"/>
      <c r="CA42" s="379"/>
      <c r="CI42" s="380"/>
      <c r="CK42" s="379"/>
      <c r="CL42" s="379"/>
      <c r="CM42" s="379"/>
      <c r="CU42" s="380"/>
      <c r="CW42" s="379"/>
      <c r="CX42" s="379"/>
      <c r="CY42" s="379"/>
    </row>
    <row r="43" spans="2:109" ht="13.5" customHeight="1" x14ac:dyDescent="0.15">
      <c r="B43" s="365"/>
      <c r="AN43" s="1253" t="s">
        <v>581</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ht="13.5" x14ac:dyDescent="0.15">
      <c r="B44" s="365"/>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ht="13.5" x14ac:dyDescent="0.15">
      <c r="B45" s="365"/>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ht="13.5" x14ac:dyDescent="0.15">
      <c r="B46" s="365"/>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ht="13.5" x14ac:dyDescent="0.15">
      <c r="B47" s="365"/>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ht="13.5" x14ac:dyDescent="0.15">
      <c r="B48" s="365"/>
      <c r="H48" s="371"/>
      <c r="I48" s="371"/>
      <c r="J48" s="371"/>
      <c r="AN48" s="371"/>
      <c r="AO48" s="371"/>
      <c r="AP48" s="371"/>
      <c r="AZ48" s="371"/>
      <c r="BA48" s="371"/>
      <c r="BB48" s="371"/>
      <c r="BL48" s="371"/>
      <c r="BM48" s="371"/>
      <c r="BN48" s="371"/>
      <c r="BX48" s="371"/>
      <c r="BY48" s="371"/>
      <c r="BZ48" s="371"/>
      <c r="CJ48" s="371"/>
      <c r="CK48" s="371"/>
      <c r="CL48" s="371"/>
      <c r="CV48" s="371"/>
      <c r="CW48" s="371"/>
      <c r="CX48" s="371"/>
    </row>
    <row r="49" spans="1:109" ht="13.5" x14ac:dyDescent="0.15">
      <c r="B49" s="365"/>
      <c r="AN49" s="364" t="s">
        <v>576</v>
      </c>
    </row>
    <row r="50" spans="1:109" ht="13.5" x14ac:dyDescent="0.15">
      <c r="B50" s="365"/>
      <c r="G50" s="1262"/>
      <c r="H50" s="1262"/>
      <c r="I50" s="1262"/>
      <c r="J50" s="1262"/>
      <c r="K50" s="373"/>
      <c r="L50" s="373"/>
      <c r="M50" s="372"/>
      <c r="N50" s="372"/>
      <c r="AN50" s="1263"/>
      <c r="AO50" s="1264"/>
      <c r="AP50" s="1264"/>
      <c r="AQ50" s="1264"/>
      <c r="AR50" s="1264"/>
      <c r="AS50" s="1264"/>
      <c r="AT50" s="1264"/>
      <c r="AU50" s="1264"/>
      <c r="AV50" s="1264"/>
      <c r="AW50" s="1264"/>
      <c r="AX50" s="1264"/>
      <c r="AY50" s="1264"/>
      <c r="AZ50" s="1264"/>
      <c r="BA50" s="1264"/>
      <c r="BB50" s="1264"/>
      <c r="BC50" s="1264"/>
      <c r="BD50" s="1264"/>
      <c r="BE50" s="1264"/>
      <c r="BF50" s="1264"/>
      <c r="BG50" s="1264"/>
      <c r="BH50" s="1264"/>
      <c r="BI50" s="1264"/>
      <c r="BJ50" s="1264"/>
      <c r="BK50" s="1264"/>
      <c r="BL50" s="1264"/>
      <c r="BM50" s="1264"/>
      <c r="BN50" s="1264"/>
      <c r="BO50" s="1265"/>
      <c r="BP50" s="1266" t="s">
        <v>531</v>
      </c>
      <c r="BQ50" s="1266"/>
      <c r="BR50" s="1266"/>
      <c r="BS50" s="1266"/>
      <c r="BT50" s="1266"/>
      <c r="BU50" s="1266"/>
      <c r="BV50" s="1266"/>
      <c r="BW50" s="1266"/>
      <c r="BX50" s="1266" t="s">
        <v>532</v>
      </c>
      <c r="BY50" s="1266"/>
      <c r="BZ50" s="1266"/>
      <c r="CA50" s="1266"/>
      <c r="CB50" s="1266"/>
      <c r="CC50" s="1266"/>
      <c r="CD50" s="1266"/>
      <c r="CE50" s="1266"/>
      <c r="CF50" s="1266" t="s">
        <v>533</v>
      </c>
      <c r="CG50" s="1266"/>
      <c r="CH50" s="1266"/>
      <c r="CI50" s="1266"/>
      <c r="CJ50" s="1266"/>
      <c r="CK50" s="1266"/>
      <c r="CL50" s="1266"/>
      <c r="CM50" s="1266"/>
      <c r="CN50" s="1266" t="s">
        <v>534</v>
      </c>
      <c r="CO50" s="1266"/>
      <c r="CP50" s="1266"/>
      <c r="CQ50" s="1266"/>
      <c r="CR50" s="1266"/>
      <c r="CS50" s="1266"/>
      <c r="CT50" s="1266"/>
      <c r="CU50" s="1266"/>
      <c r="CV50" s="1266" t="s">
        <v>535</v>
      </c>
      <c r="CW50" s="1266"/>
      <c r="CX50" s="1266"/>
      <c r="CY50" s="1266"/>
      <c r="CZ50" s="1266"/>
      <c r="DA50" s="1266"/>
      <c r="DB50" s="1266"/>
      <c r="DC50" s="1266"/>
    </row>
    <row r="51" spans="1:109" ht="13.5" customHeight="1" x14ac:dyDescent="0.15">
      <c r="B51" s="365"/>
      <c r="G51" s="1271"/>
      <c r="H51" s="1271"/>
      <c r="I51" s="1272"/>
      <c r="J51" s="1272"/>
      <c r="K51" s="1269"/>
      <c r="L51" s="1269"/>
      <c r="M51" s="1269"/>
      <c r="N51" s="1269"/>
      <c r="AM51" s="371"/>
      <c r="AN51" s="1267" t="s">
        <v>575</v>
      </c>
      <c r="AO51" s="1267"/>
      <c r="AP51" s="1267"/>
      <c r="AQ51" s="1267"/>
      <c r="AR51" s="1267"/>
      <c r="AS51" s="1267"/>
      <c r="AT51" s="1267"/>
      <c r="AU51" s="1267"/>
      <c r="AV51" s="1267"/>
      <c r="AW51" s="1267"/>
      <c r="AX51" s="1267"/>
      <c r="AY51" s="1267"/>
      <c r="AZ51" s="1267"/>
      <c r="BA51" s="1267"/>
      <c r="BB51" s="1267" t="s">
        <v>573</v>
      </c>
      <c r="BC51" s="1267"/>
      <c r="BD51" s="1267"/>
      <c r="BE51" s="1267"/>
      <c r="BF51" s="1267"/>
      <c r="BG51" s="1267"/>
      <c r="BH51" s="1267"/>
      <c r="BI51" s="1267"/>
      <c r="BJ51" s="1267"/>
      <c r="BK51" s="1267"/>
      <c r="BL51" s="1267"/>
      <c r="BM51" s="1267"/>
      <c r="BN51" s="1267"/>
      <c r="BO51" s="1267"/>
      <c r="BP51" s="1268"/>
      <c r="BQ51" s="1268"/>
      <c r="BR51" s="1268"/>
      <c r="BS51" s="1268"/>
      <c r="BT51" s="1268"/>
      <c r="BU51" s="1268"/>
      <c r="BV51" s="1268"/>
      <c r="BW51" s="1268"/>
      <c r="BX51" s="1268"/>
      <c r="BY51" s="1268"/>
      <c r="BZ51" s="1268"/>
      <c r="CA51" s="1268"/>
      <c r="CB51" s="1268"/>
      <c r="CC51" s="1268"/>
      <c r="CD51" s="1268"/>
      <c r="CE51" s="1268"/>
      <c r="CF51" s="1268"/>
      <c r="CG51" s="1268"/>
      <c r="CH51" s="1268"/>
      <c r="CI51" s="1268"/>
      <c r="CJ51" s="1268"/>
      <c r="CK51" s="1268"/>
      <c r="CL51" s="1268"/>
      <c r="CM51" s="1268"/>
      <c r="CN51" s="1268"/>
      <c r="CO51" s="1268"/>
      <c r="CP51" s="1268"/>
      <c r="CQ51" s="1268"/>
      <c r="CR51" s="1268"/>
      <c r="CS51" s="1268"/>
      <c r="CT51" s="1268"/>
      <c r="CU51" s="1268"/>
      <c r="CV51" s="1268"/>
      <c r="CW51" s="1268"/>
      <c r="CX51" s="1268"/>
      <c r="CY51" s="1268"/>
      <c r="CZ51" s="1268"/>
      <c r="DA51" s="1268"/>
      <c r="DB51" s="1268"/>
      <c r="DC51" s="1268"/>
    </row>
    <row r="52" spans="1:109" ht="13.5" x14ac:dyDescent="0.15">
      <c r="B52" s="365"/>
      <c r="G52" s="1271"/>
      <c r="H52" s="1271"/>
      <c r="I52" s="1272"/>
      <c r="J52" s="1272"/>
      <c r="K52" s="1269"/>
      <c r="L52" s="1269"/>
      <c r="M52" s="1269"/>
      <c r="N52" s="1269"/>
      <c r="AM52" s="371"/>
      <c r="AN52" s="1267"/>
      <c r="AO52" s="1267"/>
      <c r="AP52" s="1267"/>
      <c r="AQ52" s="1267"/>
      <c r="AR52" s="1267"/>
      <c r="AS52" s="1267"/>
      <c r="AT52" s="1267"/>
      <c r="AU52" s="1267"/>
      <c r="AV52" s="1267"/>
      <c r="AW52" s="1267"/>
      <c r="AX52" s="1267"/>
      <c r="AY52" s="1267"/>
      <c r="AZ52" s="1267"/>
      <c r="BA52" s="1267"/>
      <c r="BB52" s="1267"/>
      <c r="BC52" s="1267"/>
      <c r="BD52" s="1267"/>
      <c r="BE52" s="1267"/>
      <c r="BF52" s="1267"/>
      <c r="BG52" s="1267"/>
      <c r="BH52" s="1267"/>
      <c r="BI52" s="1267"/>
      <c r="BJ52" s="1267"/>
      <c r="BK52" s="1267"/>
      <c r="BL52" s="1267"/>
      <c r="BM52" s="1267"/>
      <c r="BN52" s="1267"/>
      <c r="BO52" s="1267"/>
      <c r="BP52" s="1268"/>
      <c r="BQ52" s="1268"/>
      <c r="BR52" s="1268"/>
      <c r="BS52" s="1268"/>
      <c r="BT52" s="1268"/>
      <c r="BU52" s="1268"/>
      <c r="BV52" s="1268"/>
      <c r="BW52" s="1268"/>
      <c r="BX52" s="1268"/>
      <c r="BY52" s="1268"/>
      <c r="BZ52" s="1268"/>
      <c r="CA52" s="1268"/>
      <c r="CB52" s="1268"/>
      <c r="CC52" s="1268"/>
      <c r="CD52" s="1268"/>
      <c r="CE52" s="1268"/>
      <c r="CF52" s="1268"/>
      <c r="CG52" s="1268"/>
      <c r="CH52" s="1268"/>
      <c r="CI52" s="1268"/>
      <c r="CJ52" s="1268"/>
      <c r="CK52" s="1268"/>
      <c r="CL52" s="1268"/>
      <c r="CM52" s="1268"/>
      <c r="CN52" s="1268"/>
      <c r="CO52" s="1268"/>
      <c r="CP52" s="1268"/>
      <c r="CQ52" s="1268"/>
      <c r="CR52" s="1268"/>
      <c r="CS52" s="1268"/>
      <c r="CT52" s="1268"/>
      <c r="CU52" s="1268"/>
      <c r="CV52" s="1268"/>
      <c r="CW52" s="1268"/>
      <c r="CX52" s="1268"/>
      <c r="CY52" s="1268"/>
      <c r="CZ52" s="1268"/>
      <c r="DA52" s="1268"/>
      <c r="DB52" s="1268"/>
      <c r="DC52" s="1268"/>
    </row>
    <row r="53" spans="1:109" ht="13.5" x14ac:dyDescent="0.15">
      <c r="A53" s="379"/>
      <c r="B53" s="365"/>
      <c r="G53" s="1271"/>
      <c r="H53" s="1271"/>
      <c r="I53" s="1262"/>
      <c r="J53" s="1262"/>
      <c r="K53" s="1269"/>
      <c r="L53" s="1269"/>
      <c r="M53" s="1269"/>
      <c r="N53" s="1269"/>
      <c r="AM53" s="371"/>
      <c r="AN53" s="1267"/>
      <c r="AO53" s="1267"/>
      <c r="AP53" s="1267"/>
      <c r="AQ53" s="1267"/>
      <c r="AR53" s="1267"/>
      <c r="AS53" s="1267"/>
      <c r="AT53" s="1267"/>
      <c r="AU53" s="1267"/>
      <c r="AV53" s="1267"/>
      <c r="AW53" s="1267"/>
      <c r="AX53" s="1267"/>
      <c r="AY53" s="1267"/>
      <c r="AZ53" s="1267"/>
      <c r="BA53" s="1267"/>
      <c r="BB53" s="1267" t="s">
        <v>579</v>
      </c>
      <c r="BC53" s="1267"/>
      <c r="BD53" s="1267"/>
      <c r="BE53" s="1267"/>
      <c r="BF53" s="1267"/>
      <c r="BG53" s="1267"/>
      <c r="BH53" s="1267"/>
      <c r="BI53" s="1267"/>
      <c r="BJ53" s="1267"/>
      <c r="BK53" s="1267"/>
      <c r="BL53" s="1267"/>
      <c r="BM53" s="1267"/>
      <c r="BN53" s="1267"/>
      <c r="BO53" s="1267"/>
      <c r="BP53" s="1268">
        <v>60.5</v>
      </c>
      <c r="BQ53" s="1268"/>
      <c r="BR53" s="1268"/>
      <c r="BS53" s="1268"/>
      <c r="BT53" s="1268"/>
      <c r="BU53" s="1268"/>
      <c r="BV53" s="1268"/>
      <c r="BW53" s="1268"/>
      <c r="BX53" s="1268">
        <v>58.8</v>
      </c>
      <c r="BY53" s="1268"/>
      <c r="BZ53" s="1268"/>
      <c r="CA53" s="1268"/>
      <c r="CB53" s="1268"/>
      <c r="CC53" s="1268"/>
      <c r="CD53" s="1268"/>
      <c r="CE53" s="1268"/>
      <c r="CF53" s="1268">
        <v>60.5</v>
      </c>
      <c r="CG53" s="1268"/>
      <c r="CH53" s="1268"/>
      <c r="CI53" s="1268"/>
      <c r="CJ53" s="1268"/>
      <c r="CK53" s="1268"/>
      <c r="CL53" s="1268"/>
      <c r="CM53" s="1268"/>
      <c r="CN53" s="1268">
        <v>61.7</v>
      </c>
      <c r="CO53" s="1268"/>
      <c r="CP53" s="1268"/>
      <c r="CQ53" s="1268"/>
      <c r="CR53" s="1268"/>
      <c r="CS53" s="1268"/>
      <c r="CT53" s="1268"/>
      <c r="CU53" s="1268"/>
      <c r="CV53" s="1268">
        <v>63.1</v>
      </c>
      <c r="CW53" s="1268"/>
      <c r="CX53" s="1268"/>
      <c r="CY53" s="1268"/>
      <c r="CZ53" s="1268"/>
      <c r="DA53" s="1268"/>
      <c r="DB53" s="1268"/>
      <c r="DC53" s="1268"/>
    </row>
    <row r="54" spans="1:109" ht="13.5" x14ac:dyDescent="0.15">
      <c r="A54" s="379"/>
      <c r="B54" s="365"/>
      <c r="G54" s="1271"/>
      <c r="H54" s="1271"/>
      <c r="I54" s="1262"/>
      <c r="J54" s="1262"/>
      <c r="K54" s="1269"/>
      <c r="L54" s="1269"/>
      <c r="M54" s="1269"/>
      <c r="N54" s="1269"/>
      <c r="AM54" s="371"/>
      <c r="AN54" s="1267"/>
      <c r="AO54" s="1267"/>
      <c r="AP54" s="1267"/>
      <c r="AQ54" s="1267"/>
      <c r="AR54" s="1267"/>
      <c r="AS54" s="1267"/>
      <c r="AT54" s="1267"/>
      <c r="AU54" s="1267"/>
      <c r="AV54" s="1267"/>
      <c r="AW54" s="1267"/>
      <c r="AX54" s="1267"/>
      <c r="AY54" s="1267"/>
      <c r="AZ54" s="1267"/>
      <c r="BA54" s="1267"/>
      <c r="BB54" s="1267"/>
      <c r="BC54" s="1267"/>
      <c r="BD54" s="1267"/>
      <c r="BE54" s="1267"/>
      <c r="BF54" s="1267"/>
      <c r="BG54" s="1267"/>
      <c r="BH54" s="1267"/>
      <c r="BI54" s="1267"/>
      <c r="BJ54" s="1267"/>
      <c r="BK54" s="1267"/>
      <c r="BL54" s="1267"/>
      <c r="BM54" s="1267"/>
      <c r="BN54" s="1267"/>
      <c r="BO54" s="1267"/>
      <c r="BP54" s="1268"/>
      <c r="BQ54" s="1268"/>
      <c r="BR54" s="1268"/>
      <c r="BS54" s="1268"/>
      <c r="BT54" s="1268"/>
      <c r="BU54" s="1268"/>
      <c r="BV54" s="1268"/>
      <c r="BW54" s="1268"/>
      <c r="BX54" s="1268"/>
      <c r="BY54" s="1268"/>
      <c r="BZ54" s="1268"/>
      <c r="CA54" s="1268"/>
      <c r="CB54" s="1268"/>
      <c r="CC54" s="1268"/>
      <c r="CD54" s="1268"/>
      <c r="CE54" s="1268"/>
      <c r="CF54" s="1268"/>
      <c r="CG54" s="1268"/>
      <c r="CH54" s="1268"/>
      <c r="CI54" s="1268"/>
      <c r="CJ54" s="1268"/>
      <c r="CK54" s="1268"/>
      <c r="CL54" s="1268"/>
      <c r="CM54" s="1268"/>
      <c r="CN54" s="1268"/>
      <c r="CO54" s="1268"/>
      <c r="CP54" s="1268"/>
      <c r="CQ54" s="1268"/>
      <c r="CR54" s="1268"/>
      <c r="CS54" s="1268"/>
      <c r="CT54" s="1268"/>
      <c r="CU54" s="1268"/>
      <c r="CV54" s="1268"/>
      <c r="CW54" s="1268"/>
      <c r="CX54" s="1268"/>
      <c r="CY54" s="1268"/>
      <c r="CZ54" s="1268"/>
      <c r="DA54" s="1268"/>
      <c r="DB54" s="1268"/>
      <c r="DC54" s="1268"/>
    </row>
    <row r="55" spans="1:109" ht="13.5" x14ac:dyDescent="0.15">
      <c r="A55" s="379"/>
      <c r="B55" s="365"/>
      <c r="G55" s="1262"/>
      <c r="H55" s="1262"/>
      <c r="I55" s="1262"/>
      <c r="J55" s="1262"/>
      <c r="K55" s="1269"/>
      <c r="L55" s="1269"/>
      <c r="M55" s="1269"/>
      <c r="N55" s="1269"/>
      <c r="AN55" s="1266" t="s">
        <v>574</v>
      </c>
      <c r="AO55" s="1266"/>
      <c r="AP55" s="1266"/>
      <c r="AQ55" s="1266"/>
      <c r="AR55" s="1266"/>
      <c r="AS55" s="1266"/>
      <c r="AT55" s="1266"/>
      <c r="AU55" s="1266"/>
      <c r="AV55" s="1266"/>
      <c r="AW55" s="1266"/>
      <c r="AX55" s="1266"/>
      <c r="AY55" s="1266"/>
      <c r="AZ55" s="1266"/>
      <c r="BA55" s="1266"/>
      <c r="BB55" s="1267" t="s">
        <v>573</v>
      </c>
      <c r="BC55" s="1267"/>
      <c r="BD55" s="1267"/>
      <c r="BE55" s="1267"/>
      <c r="BF55" s="1267"/>
      <c r="BG55" s="1267"/>
      <c r="BH55" s="1267"/>
      <c r="BI55" s="1267"/>
      <c r="BJ55" s="1267"/>
      <c r="BK55" s="1267"/>
      <c r="BL55" s="1267"/>
      <c r="BM55" s="1267"/>
      <c r="BN55" s="1267"/>
      <c r="BO55" s="1267"/>
      <c r="BP55" s="1268">
        <v>0</v>
      </c>
      <c r="BQ55" s="1268"/>
      <c r="BR55" s="1268"/>
      <c r="BS55" s="1268"/>
      <c r="BT55" s="1268"/>
      <c r="BU55" s="1268"/>
      <c r="BV55" s="1268"/>
      <c r="BW55" s="1268"/>
      <c r="BX55" s="1268">
        <v>0</v>
      </c>
      <c r="BY55" s="1268"/>
      <c r="BZ55" s="1268"/>
      <c r="CA55" s="1268"/>
      <c r="CB55" s="1268"/>
      <c r="CC55" s="1268"/>
      <c r="CD55" s="1268"/>
      <c r="CE55" s="1268"/>
      <c r="CF55" s="1268">
        <v>0</v>
      </c>
      <c r="CG55" s="1268"/>
      <c r="CH55" s="1268"/>
      <c r="CI55" s="1268"/>
      <c r="CJ55" s="1268"/>
      <c r="CK55" s="1268"/>
      <c r="CL55" s="1268"/>
      <c r="CM55" s="1268"/>
      <c r="CN55" s="1268">
        <v>0</v>
      </c>
      <c r="CO55" s="1268"/>
      <c r="CP55" s="1268"/>
      <c r="CQ55" s="1268"/>
      <c r="CR55" s="1268"/>
      <c r="CS55" s="1268"/>
      <c r="CT55" s="1268"/>
      <c r="CU55" s="1268"/>
      <c r="CV55" s="1268">
        <v>0</v>
      </c>
      <c r="CW55" s="1268"/>
      <c r="CX55" s="1268"/>
      <c r="CY55" s="1268"/>
      <c r="CZ55" s="1268"/>
      <c r="DA55" s="1268"/>
      <c r="DB55" s="1268"/>
      <c r="DC55" s="1268"/>
    </row>
    <row r="56" spans="1:109" ht="13.5" x14ac:dyDescent="0.15">
      <c r="A56" s="379"/>
      <c r="B56" s="365"/>
      <c r="G56" s="1262"/>
      <c r="H56" s="1262"/>
      <c r="I56" s="1262"/>
      <c r="J56" s="1262"/>
      <c r="K56" s="1269"/>
      <c r="L56" s="1269"/>
      <c r="M56" s="1269"/>
      <c r="N56" s="1269"/>
      <c r="AN56" s="1266"/>
      <c r="AO56" s="1266"/>
      <c r="AP56" s="1266"/>
      <c r="AQ56" s="1266"/>
      <c r="AR56" s="1266"/>
      <c r="AS56" s="1266"/>
      <c r="AT56" s="1266"/>
      <c r="AU56" s="1266"/>
      <c r="AV56" s="1266"/>
      <c r="AW56" s="1266"/>
      <c r="AX56" s="1266"/>
      <c r="AY56" s="1266"/>
      <c r="AZ56" s="1266"/>
      <c r="BA56" s="1266"/>
      <c r="BB56" s="1267"/>
      <c r="BC56" s="1267"/>
      <c r="BD56" s="1267"/>
      <c r="BE56" s="1267"/>
      <c r="BF56" s="1267"/>
      <c r="BG56" s="1267"/>
      <c r="BH56" s="1267"/>
      <c r="BI56" s="1267"/>
      <c r="BJ56" s="1267"/>
      <c r="BK56" s="1267"/>
      <c r="BL56" s="1267"/>
      <c r="BM56" s="1267"/>
      <c r="BN56" s="1267"/>
      <c r="BO56" s="1267"/>
      <c r="BP56" s="1268"/>
      <c r="BQ56" s="1268"/>
      <c r="BR56" s="1268"/>
      <c r="BS56" s="1268"/>
      <c r="BT56" s="1268"/>
      <c r="BU56" s="1268"/>
      <c r="BV56" s="1268"/>
      <c r="BW56" s="1268"/>
      <c r="BX56" s="1268"/>
      <c r="BY56" s="1268"/>
      <c r="BZ56" s="1268"/>
      <c r="CA56" s="1268"/>
      <c r="CB56" s="1268"/>
      <c r="CC56" s="1268"/>
      <c r="CD56" s="1268"/>
      <c r="CE56" s="1268"/>
      <c r="CF56" s="1268"/>
      <c r="CG56" s="1268"/>
      <c r="CH56" s="1268"/>
      <c r="CI56" s="1268"/>
      <c r="CJ56" s="1268"/>
      <c r="CK56" s="1268"/>
      <c r="CL56" s="1268"/>
      <c r="CM56" s="1268"/>
      <c r="CN56" s="1268"/>
      <c r="CO56" s="1268"/>
      <c r="CP56" s="1268"/>
      <c r="CQ56" s="1268"/>
      <c r="CR56" s="1268"/>
      <c r="CS56" s="1268"/>
      <c r="CT56" s="1268"/>
      <c r="CU56" s="1268"/>
      <c r="CV56" s="1268"/>
      <c r="CW56" s="1268"/>
      <c r="CX56" s="1268"/>
      <c r="CY56" s="1268"/>
      <c r="CZ56" s="1268"/>
      <c r="DA56" s="1268"/>
      <c r="DB56" s="1268"/>
      <c r="DC56" s="1268"/>
    </row>
    <row r="57" spans="1:109" s="379" customFormat="1" ht="13.5" x14ac:dyDescent="0.15">
      <c r="B57" s="385"/>
      <c r="G57" s="1262"/>
      <c r="H57" s="1262"/>
      <c r="I57" s="1270"/>
      <c r="J57" s="1270"/>
      <c r="K57" s="1269"/>
      <c r="L57" s="1269"/>
      <c r="M57" s="1269"/>
      <c r="N57" s="1269"/>
      <c r="AM57" s="364"/>
      <c r="AN57" s="1266"/>
      <c r="AO57" s="1266"/>
      <c r="AP57" s="1266"/>
      <c r="AQ57" s="1266"/>
      <c r="AR57" s="1266"/>
      <c r="AS57" s="1266"/>
      <c r="AT57" s="1266"/>
      <c r="AU57" s="1266"/>
      <c r="AV57" s="1266"/>
      <c r="AW57" s="1266"/>
      <c r="AX57" s="1266"/>
      <c r="AY57" s="1266"/>
      <c r="AZ57" s="1266"/>
      <c r="BA57" s="1266"/>
      <c r="BB57" s="1267" t="s">
        <v>579</v>
      </c>
      <c r="BC57" s="1267"/>
      <c r="BD57" s="1267"/>
      <c r="BE57" s="1267"/>
      <c r="BF57" s="1267"/>
      <c r="BG57" s="1267"/>
      <c r="BH57" s="1267"/>
      <c r="BI57" s="1267"/>
      <c r="BJ57" s="1267"/>
      <c r="BK57" s="1267"/>
      <c r="BL57" s="1267"/>
      <c r="BM57" s="1267"/>
      <c r="BN57" s="1267"/>
      <c r="BO57" s="1267"/>
      <c r="BP57" s="1268">
        <v>61.5</v>
      </c>
      <c r="BQ57" s="1268"/>
      <c r="BR57" s="1268"/>
      <c r="BS57" s="1268"/>
      <c r="BT57" s="1268"/>
      <c r="BU57" s="1268"/>
      <c r="BV57" s="1268"/>
      <c r="BW57" s="1268"/>
      <c r="BX57" s="1268">
        <v>60.8</v>
      </c>
      <c r="BY57" s="1268"/>
      <c r="BZ57" s="1268"/>
      <c r="CA57" s="1268"/>
      <c r="CB57" s="1268"/>
      <c r="CC57" s="1268"/>
      <c r="CD57" s="1268"/>
      <c r="CE57" s="1268"/>
      <c r="CF57" s="1268">
        <v>62.2</v>
      </c>
      <c r="CG57" s="1268"/>
      <c r="CH57" s="1268"/>
      <c r="CI57" s="1268"/>
      <c r="CJ57" s="1268"/>
      <c r="CK57" s="1268"/>
      <c r="CL57" s="1268"/>
      <c r="CM57" s="1268"/>
      <c r="CN57" s="1268">
        <v>62.6</v>
      </c>
      <c r="CO57" s="1268"/>
      <c r="CP57" s="1268"/>
      <c r="CQ57" s="1268"/>
      <c r="CR57" s="1268"/>
      <c r="CS57" s="1268"/>
      <c r="CT57" s="1268"/>
      <c r="CU57" s="1268"/>
      <c r="CV57" s="1268">
        <v>62.9</v>
      </c>
      <c r="CW57" s="1268"/>
      <c r="CX57" s="1268"/>
      <c r="CY57" s="1268"/>
      <c r="CZ57" s="1268"/>
      <c r="DA57" s="1268"/>
      <c r="DB57" s="1268"/>
      <c r="DC57" s="1268"/>
      <c r="DD57" s="390"/>
      <c r="DE57" s="385"/>
    </row>
    <row r="58" spans="1:109" s="379" customFormat="1" ht="13.5" x14ac:dyDescent="0.15">
      <c r="A58" s="364"/>
      <c r="B58" s="385"/>
      <c r="G58" s="1262"/>
      <c r="H58" s="1262"/>
      <c r="I58" s="1270"/>
      <c r="J58" s="1270"/>
      <c r="K58" s="1269"/>
      <c r="L58" s="1269"/>
      <c r="M58" s="1269"/>
      <c r="N58" s="1269"/>
      <c r="AM58" s="364"/>
      <c r="AN58" s="1266"/>
      <c r="AO58" s="1266"/>
      <c r="AP58" s="1266"/>
      <c r="AQ58" s="1266"/>
      <c r="AR58" s="1266"/>
      <c r="AS58" s="1266"/>
      <c r="AT58" s="1266"/>
      <c r="AU58" s="1266"/>
      <c r="AV58" s="1266"/>
      <c r="AW58" s="1266"/>
      <c r="AX58" s="1266"/>
      <c r="AY58" s="1266"/>
      <c r="AZ58" s="1266"/>
      <c r="BA58" s="1266"/>
      <c r="BB58" s="1267"/>
      <c r="BC58" s="1267"/>
      <c r="BD58" s="1267"/>
      <c r="BE58" s="1267"/>
      <c r="BF58" s="1267"/>
      <c r="BG58" s="1267"/>
      <c r="BH58" s="1267"/>
      <c r="BI58" s="1267"/>
      <c r="BJ58" s="1267"/>
      <c r="BK58" s="1267"/>
      <c r="BL58" s="1267"/>
      <c r="BM58" s="1267"/>
      <c r="BN58" s="1267"/>
      <c r="BO58" s="1267"/>
      <c r="BP58" s="1268"/>
      <c r="BQ58" s="1268"/>
      <c r="BR58" s="1268"/>
      <c r="BS58" s="1268"/>
      <c r="BT58" s="1268"/>
      <c r="BU58" s="1268"/>
      <c r="BV58" s="1268"/>
      <c r="BW58" s="1268"/>
      <c r="BX58" s="1268"/>
      <c r="BY58" s="1268"/>
      <c r="BZ58" s="1268"/>
      <c r="CA58" s="1268"/>
      <c r="CB58" s="1268"/>
      <c r="CC58" s="1268"/>
      <c r="CD58" s="1268"/>
      <c r="CE58" s="1268"/>
      <c r="CF58" s="1268"/>
      <c r="CG58" s="1268"/>
      <c r="CH58" s="1268"/>
      <c r="CI58" s="1268"/>
      <c r="CJ58" s="1268"/>
      <c r="CK58" s="1268"/>
      <c r="CL58" s="1268"/>
      <c r="CM58" s="1268"/>
      <c r="CN58" s="1268"/>
      <c r="CO58" s="1268"/>
      <c r="CP58" s="1268"/>
      <c r="CQ58" s="1268"/>
      <c r="CR58" s="1268"/>
      <c r="CS58" s="1268"/>
      <c r="CT58" s="1268"/>
      <c r="CU58" s="1268"/>
      <c r="CV58" s="1268"/>
      <c r="CW58" s="1268"/>
      <c r="CX58" s="1268"/>
      <c r="CY58" s="1268"/>
      <c r="CZ58" s="1268"/>
      <c r="DA58" s="1268"/>
      <c r="DB58" s="1268"/>
      <c r="DC58" s="1268"/>
      <c r="DD58" s="390"/>
      <c r="DE58" s="385"/>
    </row>
    <row r="59" spans="1:109" s="379" customFormat="1" ht="13.5" x14ac:dyDescent="0.15">
      <c r="A59" s="364"/>
      <c r="B59" s="385"/>
      <c r="K59" s="391"/>
      <c r="L59" s="391"/>
      <c r="M59" s="391"/>
      <c r="N59" s="391"/>
      <c r="AQ59" s="391"/>
      <c r="AR59" s="391"/>
      <c r="AS59" s="391"/>
      <c r="AT59" s="391"/>
      <c r="BC59" s="391"/>
      <c r="BD59" s="391"/>
      <c r="BE59" s="391"/>
      <c r="BF59" s="391"/>
      <c r="BO59" s="391"/>
      <c r="BP59" s="391"/>
      <c r="BQ59" s="391"/>
      <c r="BR59" s="391"/>
      <c r="CA59" s="391"/>
      <c r="CB59" s="391"/>
      <c r="CC59" s="391"/>
      <c r="CD59" s="391"/>
      <c r="CM59" s="391"/>
      <c r="CN59" s="391"/>
      <c r="CO59" s="391"/>
      <c r="CP59" s="391"/>
      <c r="CY59" s="391"/>
      <c r="CZ59" s="391"/>
      <c r="DA59" s="391"/>
      <c r="DB59" s="391"/>
      <c r="DC59" s="391"/>
      <c r="DD59" s="390"/>
      <c r="DE59" s="385"/>
    </row>
    <row r="60" spans="1:109" s="379" customFormat="1" ht="13.5" x14ac:dyDescent="0.15">
      <c r="A60" s="364"/>
      <c r="B60" s="385"/>
      <c r="K60" s="391"/>
      <c r="L60" s="391"/>
      <c r="M60" s="391"/>
      <c r="N60" s="391"/>
      <c r="AQ60" s="391"/>
      <c r="AR60" s="391"/>
      <c r="AS60" s="391"/>
      <c r="AT60" s="391"/>
      <c r="BC60" s="391"/>
      <c r="BD60" s="391"/>
      <c r="BE60" s="391"/>
      <c r="BF60" s="391"/>
      <c r="BO60" s="391"/>
      <c r="BP60" s="391"/>
      <c r="BQ60" s="391"/>
      <c r="BR60" s="391"/>
      <c r="CA60" s="391"/>
      <c r="CB60" s="391"/>
      <c r="CC60" s="391"/>
      <c r="CD60" s="391"/>
      <c r="CM60" s="391"/>
      <c r="CN60" s="391"/>
      <c r="CO60" s="391"/>
      <c r="CP60" s="391"/>
      <c r="CY60" s="391"/>
      <c r="CZ60" s="391"/>
      <c r="DA60" s="391"/>
      <c r="DB60" s="391"/>
      <c r="DC60" s="391"/>
      <c r="DD60" s="390"/>
      <c r="DE60" s="385"/>
    </row>
    <row r="61" spans="1:109" s="379" customFormat="1" ht="13.5" x14ac:dyDescent="0.15">
      <c r="A61" s="364"/>
      <c r="B61" s="389"/>
      <c r="C61" s="388"/>
      <c r="D61" s="388"/>
      <c r="E61" s="388"/>
      <c r="F61" s="388"/>
      <c r="G61" s="388"/>
      <c r="H61" s="388"/>
      <c r="I61" s="388"/>
      <c r="J61" s="388"/>
      <c r="K61" s="388"/>
      <c r="L61" s="388"/>
      <c r="M61" s="387"/>
      <c r="N61" s="387"/>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7"/>
      <c r="AT61" s="387"/>
      <c r="AU61" s="388"/>
      <c r="AV61" s="388"/>
      <c r="AW61" s="388"/>
      <c r="AX61" s="388"/>
      <c r="AY61" s="388"/>
      <c r="AZ61" s="388"/>
      <c r="BA61" s="388"/>
      <c r="BB61" s="388"/>
      <c r="BC61" s="388"/>
      <c r="BD61" s="388"/>
      <c r="BE61" s="387"/>
      <c r="BF61" s="387"/>
      <c r="BG61" s="388"/>
      <c r="BH61" s="388"/>
      <c r="BI61" s="388"/>
      <c r="BJ61" s="388"/>
      <c r="BK61" s="388"/>
      <c r="BL61" s="388"/>
      <c r="BM61" s="388"/>
      <c r="BN61" s="388"/>
      <c r="BO61" s="388"/>
      <c r="BP61" s="388"/>
      <c r="BQ61" s="387"/>
      <c r="BR61" s="387"/>
      <c r="BS61" s="388"/>
      <c r="BT61" s="388"/>
      <c r="BU61" s="388"/>
      <c r="BV61" s="388"/>
      <c r="BW61" s="388"/>
      <c r="BX61" s="388"/>
      <c r="BY61" s="388"/>
      <c r="BZ61" s="388"/>
      <c r="CA61" s="388"/>
      <c r="CB61" s="388"/>
      <c r="CC61" s="387"/>
      <c r="CD61" s="387"/>
      <c r="CE61" s="388"/>
      <c r="CF61" s="388"/>
      <c r="CG61" s="388"/>
      <c r="CH61" s="388"/>
      <c r="CI61" s="388"/>
      <c r="CJ61" s="388"/>
      <c r="CK61" s="388"/>
      <c r="CL61" s="388"/>
      <c r="CM61" s="388"/>
      <c r="CN61" s="388"/>
      <c r="CO61" s="387"/>
      <c r="CP61" s="387"/>
      <c r="CQ61" s="388"/>
      <c r="CR61" s="388"/>
      <c r="CS61" s="388"/>
      <c r="CT61" s="388"/>
      <c r="CU61" s="388"/>
      <c r="CV61" s="388"/>
      <c r="CW61" s="388"/>
      <c r="CX61" s="388"/>
      <c r="CY61" s="388"/>
      <c r="CZ61" s="388"/>
      <c r="DA61" s="387"/>
      <c r="DB61" s="387"/>
      <c r="DC61" s="387"/>
      <c r="DD61" s="386"/>
      <c r="DE61" s="385"/>
    </row>
    <row r="62" spans="1:109" ht="13.5" x14ac:dyDescent="0.15">
      <c r="B62" s="384"/>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4"/>
      <c r="BE62" s="384"/>
      <c r="BF62" s="384"/>
      <c r="BG62" s="384"/>
      <c r="BH62" s="384"/>
      <c r="BI62" s="384"/>
      <c r="BJ62" s="384"/>
      <c r="BK62" s="384"/>
      <c r="BL62" s="384"/>
      <c r="BM62" s="384"/>
      <c r="BN62" s="384"/>
      <c r="BO62" s="384"/>
      <c r="BP62" s="384"/>
      <c r="BQ62" s="384"/>
      <c r="BR62" s="384"/>
      <c r="BS62" s="384"/>
      <c r="BT62" s="384"/>
      <c r="BU62" s="384"/>
      <c r="BV62" s="384"/>
      <c r="BW62" s="384"/>
      <c r="BX62" s="384"/>
      <c r="BY62" s="384"/>
      <c r="BZ62" s="384"/>
      <c r="CA62" s="384"/>
      <c r="CB62" s="384"/>
      <c r="CC62" s="384"/>
      <c r="CD62" s="384"/>
      <c r="CE62" s="384"/>
      <c r="CF62" s="384"/>
      <c r="CG62" s="384"/>
      <c r="CH62" s="384"/>
      <c r="CI62" s="384"/>
      <c r="CJ62" s="384"/>
      <c r="CK62" s="384"/>
      <c r="CL62" s="384"/>
      <c r="CM62" s="384"/>
      <c r="CN62" s="384"/>
      <c r="CO62" s="384"/>
      <c r="CP62" s="384"/>
      <c r="CQ62" s="384"/>
      <c r="CR62" s="384"/>
      <c r="CS62" s="384"/>
      <c r="CT62" s="384"/>
      <c r="CU62" s="384"/>
      <c r="CV62" s="384"/>
      <c r="CW62" s="384"/>
      <c r="CX62" s="384"/>
      <c r="CY62" s="384"/>
      <c r="CZ62" s="384"/>
      <c r="DA62" s="384"/>
      <c r="DB62" s="384"/>
      <c r="DC62" s="384"/>
      <c r="DD62" s="384"/>
      <c r="DE62" s="364"/>
    </row>
    <row r="63" spans="1:109" ht="17.25" x14ac:dyDescent="0.15">
      <c r="B63" s="383" t="s">
        <v>578</v>
      </c>
    </row>
    <row r="64" spans="1:109" ht="13.5" x14ac:dyDescent="0.15">
      <c r="B64" s="365"/>
      <c r="G64" s="380"/>
      <c r="I64" s="382"/>
      <c r="J64" s="382"/>
      <c r="K64" s="382"/>
      <c r="L64" s="382"/>
      <c r="M64" s="382"/>
      <c r="N64" s="381"/>
      <c r="AM64" s="380"/>
      <c r="AN64" s="380" t="s">
        <v>577</v>
      </c>
      <c r="AP64" s="379"/>
      <c r="AQ64" s="379"/>
      <c r="AR64" s="379"/>
      <c r="AY64" s="380"/>
      <c r="BA64" s="379"/>
      <c r="BB64" s="379"/>
      <c r="BC64" s="379"/>
      <c r="BK64" s="380"/>
      <c r="BM64" s="379"/>
      <c r="BN64" s="379"/>
      <c r="BO64" s="379"/>
      <c r="BW64" s="380"/>
      <c r="BY64" s="379"/>
      <c r="BZ64" s="379"/>
      <c r="CA64" s="379"/>
      <c r="CI64" s="380"/>
      <c r="CK64" s="379"/>
      <c r="CL64" s="379"/>
      <c r="CM64" s="379"/>
      <c r="CU64" s="380"/>
      <c r="CW64" s="379"/>
      <c r="CX64" s="379"/>
      <c r="CY64" s="379"/>
    </row>
    <row r="65" spans="2:107" ht="13.5" x14ac:dyDescent="0.15">
      <c r="B65" s="365"/>
      <c r="AN65" s="1253" t="s">
        <v>582</v>
      </c>
      <c r="AO65" s="1254"/>
      <c r="AP65" s="1254"/>
      <c r="AQ65" s="1254"/>
      <c r="AR65" s="1254"/>
      <c r="AS65" s="1254"/>
      <c r="AT65" s="1254"/>
      <c r="AU65" s="1254"/>
      <c r="AV65" s="1254"/>
      <c r="AW65" s="1254"/>
      <c r="AX65" s="1254"/>
      <c r="AY65" s="1254"/>
      <c r="AZ65" s="1254"/>
      <c r="BA65" s="1254"/>
      <c r="BB65" s="1254"/>
      <c r="BC65" s="1254"/>
      <c r="BD65" s="1254"/>
      <c r="BE65" s="1254"/>
      <c r="BF65" s="1254"/>
      <c r="BG65" s="1254"/>
      <c r="BH65" s="1254"/>
      <c r="BI65" s="1254"/>
      <c r="BJ65" s="1254"/>
      <c r="BK65" s="1254"/>
      <c r="BL65" s="1254"/>
      <c r="BM65" s="1254"/>
      <c r="BN65" s="1254"/>
      <c r="BO65" s="1254"/>
      <c r="BP65" s="1254"/>
      <c r="BQ65" s="1254"/>
      <c r="BR65" s="1254"/>
      <c r="BS65" s="1254"/>
      <c r="BT65" s="1254"/>
      <c r="BU65" s="1254"/>
      <c r="BV65" s="1254"/>
      <c r="BW65" s="1254"/>
      <c r="BX65" s="1254"/>
      <c r="BY65" s="1254"/>
      <c r="BZ65" s="1254"/>
      <c r="CA65" s="1254"/>
      <c r="CB65" s="1254"/>
      <c r="CC65" s="1254"/>
      <c r="CD65" s="1254"/>
      <c r="CE65" s="1254"/>
      <c r="CF65" s="1254"/>
      <c r="CG65" s="1254"/>
      <c r="CH65" s="1254"/>
      <c r="CI65" s="1254"/>
      <c r="CJ65" s="1254"/>
      <c r="CK65" s="1254"/>
      <c r="CL65" s="1254"/>
      <c r="CM65" s="1254"/>
      <c r="CN65" s="1254"/>
      <c r="CO65" s="1254"/>
      <c r="CP65" s="1254"/>
      <c r="CQ65" s="1254"/>
      <c r="CR65" s="1254"/>
      <c r="CS65" s="1254"/>
      <c r="CT65" s="1254"/>
      <c r="CU65" s="1254"/>
      <c r="CV65" s="1254"/>
      <c r="CW65" s="1254"/>
      <c r="CX65" s="1254"/>
      <c r="CY65" s="1254"/>
      <c r="CZ65" s="1254"/>
      <c r="DA65" s="1254"/>
      <c r="DB65" s="1254"/>
      <c r="DC65" s="1255"/>
    </row>
    <row r="66" spans="2:107" ht="13.5" x14ac:dyDescent="0.15">
      <c r="B66" s="365"/>
      <c r="AN66" s="1256"/>
      <c r="AO66" s="1257"/>
      <c r="AP66" s="1257"/>
      <c r="AQ66" s="1257"/>
      <c r="AR66" s="1257"/>
      <c r="AS66" s="1257"/>
      <c r="AT66" s="1257"/>
      <c r="AU66" s="1257"/>
      <c r="AV66" s="1257"/>
      <c r="AW66" s="1257"/>
      <c r="AX66" s="1257"/>
      <c r="AY66" s="1257"/>
      <c r="AZ66" s="1257"/>
      <c r="BA66" s="1257"/>
      <c r="BB66" s="1257"/>
      <c r="BC66" s="1257"/>
      <c r="BD66" s="1257"/>
      <c r="BE66" s="1257"/>
      <c r="BF66" s="1257"/>
      <c r="BG66" s="1257"/>
      <c r="BH66" s="1257"/>
      <c r="BI66" s="1257"/>
      <c r="BJ66" s="1257"/>
      <c r="BK66" s="1257"/>
      <c r="BL66" s="1257"/>
      <c r="BM66" s="1257"/>
      <c r="BN66" s="1257"/>
      <c r="BO66" s="1257"/>
      <c r="BP66" s="1257"/>
      <c r="BQ66" s="1257"/>
      <c r="BR66" s="1257"/>
      <c r="BS66" s="1257"/>
      <c r="BT66" s="1257"/>
      <c r="BU66" s="1257"/>
      <c r="BV66" s="1257"/>
      <c r="BW66" s="1257"/>
      <c r="BX66" s="1257"/>
      <c r="BY66" s="1257"/>
      <c r="BZ66" s="1257"/>
      <c r="CA66" s="1257"/>
      <c r="CB66" s="1257"/>
      <c r="CC66" s="1257"/>
      <c r="CD66" s="1257"/>
      <c r="CE66" s="1257"/>
      <c r="CF66" s="1257"/>
      <c r="CG66" s="1257"/>
      <c r="CH66" s="1257"/>
      <c r="CI66" s="1257"/>
      <c r="CJ66" s="1257"/>
      <c r="CK66" s="1257"/>
      <c r="CL66" s="1257"/>
      <c r="CM66" s="1257"/>
      <c r="CN66" s="1257"/>
      <c r="CO66" s="1257"/>
      <c r="CP66" s="1257"/>
      <c r="CQ66" s="1257"/>
      <c r="CR66" s="1257"/>
      <c r="CS66" s="1257"/>
      <c r="CT66" s="1257"/>
      <c r="CU66" s="1257"/>
      <c r="CV66" s="1257"/>
      <c r="CW66" s="1257"/>
      <c r="CX66" s="1257"/>
      <c r="CY66" s="1257"/>
      <c r="CZ66" s="1257"/>
      <c r="DA66" s="1257"/>
      <c r="DB66" s="1257"/>
      <c r="DC66" s="1258"/>
    </row>
    <row r="67" spans="2:107" ht="13.5" x14ac:dyDescent="0.15">
      <c r="B67" s="365"/>
      <c r="AN67" s="1256"/>
      <c r="AO67" s="1257"/>
      <c r="AP67" s="1257"/>
      <c r="AQ67" s="1257"/>
      <c r="AR67" s="1257"/>
      <c r="AS67" s="1257"/>
      <c r="AT67" s="1257"/>
      <c r="AU67" s="1257"/>
      <c r="AV67" s="1257"/>
      <c r="AW67" s="1257"/>
      <c r="AX67" s="1257"/>
      <c r="AY67" s="1257"/>
      <c r="AZ67" s="1257"/>
      <c r="BA67" s="1257"/>
      <c r="BB67" s="1257"/>
      <c r="BC67" s="1257"/>
      <c r="BD67" s="1257"/>
      <c r="BE67" s="1257"/>
      <c r="BF67" s="1257"/>
      <c r="BG67" s="1257"/>
      <c r="BH67" s="1257"/>
      <c r="BI67" s="1257"/>
      <c r="BJ67" s="1257"/>
      <c r="BK67" s="1257"/>
      <c r="BL67" s="1257"/>
      <c r="BM67" s="1257"/>
      <c r="BN67" s="1257"/>
      <c r="BO67" s="1257"/>
      <c r="BP67" s="1257"/>
      <c r="BQ67" s="1257"/>
      <c r="BR67" s="1257"/>
      <c r="BS67" s="1257"/>
      <c r="BT67" s="1257"/>
      <c r="BU67" s="1257"/>
      <c r="BV67" s="1257"/>
      <c r="BW67" s="1257"/>
      <c r="BX67" s="1257"/>
      <c r="BY67" s="1257"/>
      <c r="BZ67" s="1257"/>
      <c r="CA67" s="1257"/>
      <c r="CB67" s="1257"/>
      <c r="CC67" s="1257"/>
      <c r="CD67" s="1257"/>
      <c r="CE67" s="1257"/>
      <c r="CF67" s="1257"/>
      <c r="CG67" s="1257"/>
      <c r="CH67" s="1257"/>
      <c r="CI67" s="1257"/>
      <c r="CJ67" s="1257"/>
      <c r="CK67" s="1257"/>
      <c r="CL67" s="1257"/>
      <c r="CM67" s="1257"/>
      <c r="CN67" s="1257"/>
      <c r="CO67" s="1257"/>
      <c r="CP67" s="1257"/>
      <c r="CQ67" s="1257"/>
      <c r="CR67" s="1257"/>
      <c r="CS67" s="1257"/>
      <c r="CT67" s="1257"/>
      <c r="CU67" s="1257"/>
      <c r="CV67" s="1257"/>
      <c r="CW67" s="1257"/>
      <c r="CX67" s="1257"/>
      <c r="CY67" s="1257"/>
      <c r="CZ67" s="1257"/>
      <c r="DA67" s="1257"/>
      <c r="DB67" s="1257"/>
      <c r="DC67" s="1258"/>
    </row>
    <row r="68" spans="2:107" ht="13.5" x14ac:dyDescent="0.15">
      <c r="B68" s="365"/>
      <c r="AN68" s="1256"/>
      <c r="AO68" s="1257"/>
      <c r="AP68" s="1257"/>
      <c r="AQ68" s="1257"/>
      <c r="AR68" s="1257"/>
      <c r="AS68" s="1257"/>
      <c r="AT68" s="1257"/>
      <c r="AU68" s="1257"/>
      <c r="AV68" s="1257"/>
      <c r="AW68" s="1257"/>
      <c r="AX68" s="1257"/>
      <c r="AY68" s="1257"/>
      <c r="AZ68" s="1257"/>
      <c r="BA68" s="1257"/>
      <c r="BB68" s="1257"/>
      <c r="BC68" s="1257"/>
      <c r="BD68" s="1257"/>
      <c r="BE68" s="1257"/>
      <c r="BF68" s="1257"/>
      <c r="BG68" s="1257"/>
      <c r="BH68" s="1257"/>
      <c r="BI68" s="1257"/>
      <c r="BJ68" s="1257"/>
      <c r="BK68" s="1257"/>
      <c r="BL68" s="1257"/>
      <c r="BM68" s="1257"/>
      <c r="BN68" s="1257"/>
      <c r="BO68" s="1257"/>
      <c r="BP68" s="1257"/>
      <c r="BQ68" s="1257"/>
      <c r="BR68" s="1257"/>
      <c r="BS68" s="1257"/>
      <c r="BT68" s="1257"/>
      <c r="BU68" s="1257"/>
      <c r="BV68" s="1257"/>
      <c r="BW68" s="1257"/>
      <c r="BX68" s="1257"/>
      <c r="BY68" s="1257"/>
      <c r="BZ68" s="1257"/>
      <c r="CA68" s="1257"/>
      <c r="CB68" s="1257"/>
      <c r="CC68" s="1257"/>
      <c r="CD68" s="1257"/>
      <c r="CE68" s="1257"/>
      <c r="CF68" s="1257"/>
      <c r="CG68" s="1257"/>
      <c r="CH68" s="1257"/>
      <c r="CI68" s="1257"/>
      <c r="CJ68" s="1257"/>
      <c r="CK68" s="1257"/>
      <c r="CL68" s="1257"/>
      <c r="CM68" s="1257"/>
      <c r="CN68" s="1257"/>
      <c r="CO68" s="1257"/>
      <c r="CP68" s="1257"/>
      <c r="CQ68" s="1257"/>
      <c r="CR68" s="1257"/>
      <c r="CS68" s="1257"/>
      <c r="CT68" s="1257"/>
      <c r="CU68" s="1257"/>
      <c r="CV68" s="1257"/>
      <c r="CW68" s="1257"/>
      <c r="CX68" s="1257"/>
      <c r="CY68" s="1257"/>
      <c r="CZ68" s="1257"/>
      <c r="DA68" s="1257"/>
      <c r="DB68" s="1257"/>
      <c r="DC68" s="1258"/>
    </row>
    <row r="69" spans="2:107" ht="13.5" x14ac:dyDescent="0.15">
      <c r="B69" s="365"/>
      <c r="AN69" s="1259"/>
      <c r="AO69" s="1260"/>
      <c r="AP69" s="1260"/>
      <c r="AQ69" s="1260"/>
      <c r="AR69" s="1260"/>
      <c r="AS69" s="1260"/>
      <c r="AT69" s="1260"/>
      <c r="AU69" s="1260"/>
      <c r="AV69" s="1260"/>
      <c r="AW69" s="1260"/>
      <c r="AX69" s="1260"/>
      <c r="AY69" s="1260"/>
      <c r="AZ69" s="1260"/>
      <c r="BA69" s="1260"/>
      <c r="BB69" s="1260"/>
      <c r="BC69" s="1260"/>
      <c r="BD69" s="1260"/>
      <c r="BE69" s="1260"/>
      <c r="BF69" s="1260"/>
      <c r="BG69" s="1260"/>
      <c r="BH69" s="1260"/>
      <c r="BI69" s="1260"/>
      <c r="BJ69" s="1260"/>
      <c r="BK69" s="1260"/>
      <c r="BL69" s="1260"/>
      <c r="BM69" s="1260"/>
      <c r="BN69" s="1260"/>
      <c r="BO69" s="1260"/>
      <c r="BP69" s="1260"/>
      <c r="BQ69" s="1260"/>
      <c r="BR69" s="1260"/>
      <c r="BS69" s="1260"/>
      <c r="BT69" s="1260"/>
      <c r="BU69" s="1260"/>
      <c r="BV69" s="1260"/>
      <c r="BW69" s="1260"/>
      <c r="BX69" s="1260"/>
      <c r="BY69" s="1260"/>
      <c r="BZ69" s="1260"/>
      <c r="CA69" s="1260"/>
      <c r="CB69" s="1260"/>
      <c r="CC69" s="1260"/>
      <c r="CD69" s="1260"/>
      <c r="CE69" s="1260"/>
      <c r="CF69" s="1260"/>
      <c r="CG69" s="1260"/>
      <c r="CH69" s="1260"/>
      <c r="CI69" s="1260"/>
      <c r="CJ69" s="1260"/>
      <c r="CK69" s="1260"/>
      <c r="CL69" s="1260"/>
      <c r="CM69" s="1260"/>
      <c r="CN69" s="1260"/>
      <c r="CO69" s="1260"/>
      <c r="CP69" s="1260"/>
      <c r="CQ69" s="1260"/>
      <c r="CR69" s="1260"/>
      <c r="CS69" s="1260"/>
      <c r="CT69" s="1260"/>
      <c r="CU69" s="1260"/>
      <c r="CV69" s="1260"/>
      <c r="CW69" s="1260"/>
      <c r="CX69" s="1260"/>
      <c r="CY69" s="1260"/>
      <c r="CZ69" s="1260"/>
      <c r="DA69" s="1260"/>
      <c r="DB69" s="1260"/>
      <c r="DC69" s="1261"/>
    </row>
    <row r="70" spans="2:107" ht="13.5" x14ac:dyDescent="0.15">
      <c r="B70" s="365"/>
      <c r="H70" s="378"/>
      <c r="I70" s="378"/>
      <c r="J70" s="376"/>
      <c r="K70" s="376"/>
      <c r="L70" s="375"/>
      <c r="M70" s="376"/>
      <c r="N70" s="375"/>
      <c r="AN70" s="371"/>
      <c r="AO70" s="371"/>
      <c r="AP70" s="371"/>
      <c r="AZ70" s="371"/>
      <c r="BA70" s="371"/>
      <c r="BB70" s="371"/>
      <c r="BL70" s="371"/>
      <c r="BM70" s="371"/>
      <c r="BN70" s="371"/>
      <c r="BX70" s="371"/>
      <c r="BY70" s="371"/>
      <c r="BZ70" s="371"/>
      <c r="CJ70" s="371"/>
      <c r="CK70" s="371"/>
      <c r="CL70" s="371"/>
      <c r="CV70" s="371"/>
      <c r="CW70" s="371"/>
      <c r="CX70" s="371"/>
    </row>
    <row r="71" spans="2:107" ht="13.5" x14ac:dyDescent="0.15">
      <c r="B71" s="365"/>
      <c r="G71" s="374"/>
      <c r="I71" s="377"/>
      <c r="J71" s="376"/>
      <c r="K71" s="376"/>
      <c r="L71" s="375"/>
      <c r="M71" s="376"/>
      <c r="N71" s="375"/>
      <c r="AM71" s="374"/>
      <c r="AN71" s="364" t="s">
        <v>576</v>
      </c>
    </row>
    <row r="72" spans="2:107" ht="13.5" x14ac:dyDescent="0.15">
      <c r="B72" s="365"/>
      <c r="G72" s="1262"/>
      <c r="H72" s="1262"/>
      <c r="I72" s="1262"/>
      <c r="J72" s="1262"/>
      <c r="K72" s="373"/>
      <c r="L72" s="373"/>
      <c r="M72" s="372"/>
      <c r="N72" s="372"/>
      <c r="AN72" s="1263"/>
      <c r="AO72" s="1264"/>
      <c r="AP72" s="1264"/>
      <c r="AQ72" s="1264"/>
      <c r="AR72" s="1264"/>
      <c r="AS72" s="1264"/>
      <c r="AT72" s="1264"/>
      <c r="AU72" s="1264"/>
      <c r="AV72" s="1264"/>
      <c r="AW72" s="1264"/>
      <c r="AX72" s="1264"/>
      <c r="AY72" s="1264"/>
      <c r="AZ72" s="1264"/>
      <c r="BA72" s="1264"/>
      <c r="BB72" s="1264"/>
      <c r="BC72" s="1264"/>
      <c r="BD72" s="1264"/>
      <c r="BE72" s="1264"/>
      <c r="BF72" s="1264"/>
      <c r="BG72" s="1264"/>
      <c r="BH72" s="1264"/>
      <c r="BI72" s="1264"/>
      <c r="BJ72" s="1264"/>
      <c r="BK72" s="1264"/>
      <c r="BL72" s="1264"/>
      <c r="BM72" s="1264"/>
      <c r="BN72" s="1264"/>
      <c r="BO72" s="1265"/>
      <c r="BP72" s="1266" t="s">
        <v>531</v>
      </c>
      <c r="BQ72" s="1266"/>
      <c r="BR72" s="1266"/>
      <c r="BS72" s="1266"/>
      <c r="BT72" s="1266"/>
      <c r="BU72" s="1266"/>
      <c r="BV72" s="1266"/>
      <c r="BW72" s="1266"/>
      <c r="BX72" s="1266" t="s">
        <v>532</v>
      </c>
      <c r="BY72" s="1266"/>
      <c r="BZ72" s="1266"/>
      <c r="CA72" s="1266"/>
      <c r="CB72" s="1266"/>
      <c r="CC72" s="1266"/>
      <c r="CD72" s="1266"/>
      <c r="CE72" s="1266"/>
      <c r="CF72" s="1266" t="s">
        <v>533</v>
      </c>
      <c r="CG72" s="1266"/>
      <c r="CH72" s="1266"/>
      <c r="CI72" s="1266"/>
      <c r="CJ72" s="1266"/>
      <c r="CK72" s="1266"/>
      <c r="CL72" s="1266"/>
      <c r="CM72" s="1266"/>
      <c r="CN72" s="1266" t="s">
        <v>534</v>
      </c>
      <c r="CO72" s="1266"/>
      <c r="CP72" s="1266"/>
      <c r="CQ72" s="1266"/>
      <c r="CR72" s="1266"/>
      <c r="CS72" s="1266"/>
      <c r="CT72" s="1266"/>
      <c r="CU72" s="1266"/>
      <c r="CV72" s="1266" t="s">
        <v>535</v>
      </c>
      <c r="CW72" s="1266"/>
      <c r="CX72" s="1266"/>
      <c r="CY72" s="1266"/>
      <c r="CZ72" s="1266"/>
      <c r="DA72" s="1266"/>
      <c r="DB72" s="1266"/>
      <c r="DC72" s="1266"/>
    </row>
    <row r="73" spans="2:107" ht="13.5" x14ac:dyDescent="0.15">
      <c r="B73" s="365"/>
      <c r="G73" s="1271"/>
      <c r="H73" s="1271"/>
      <c r="I73" s="1271"/>
      <c r="J73" s="1271"/>
      <c r="K73" s="1273"/>
      <c r="L73" s="1273"/>
      <c r="M73" s="1273"/>
      <c r="N73" s="1273"/>
      <c r="AM73" s="371"/>
      <c r="AN73" s="1267" t="s">
        <v>575</v>
      </c>
      <c r="AO73" s="1267"/>
      <c r="AP73" s="1267"/>
      <c r="AQ73" s="1267"/>
      <c r="AR73" s="1267"/>
      <c r="AS73" s="1267"/>
      <c r="AT73" s="1267"/>
      <c r="AU73" s="1267"/>
      <c r="AV73" s="1267"/>
      <c r="AW73" s="1267"/>
      <c r="AX73" s="1267"/>
      <c r="AY73" s="1267"/>
      <c r="AZ73" s="1267"/>
      <c r="BA73" s="1267"/>
      <c r="BB73" s="1267" t="s">
        <v>573</v>
      </c>
      <c r="BC73" s="1267"/>
      <c r="BD73" s="1267"/>
      <c r="BE73" s="1267"/>
      <c r="BF73" s="1267"/>
      <c r="BG73" s="1267"/>
      <c r="BH73" s="1267"/>
      <c r="BI73" s="1267"/>
      <c r="BJ73" s="1267"/>
      <c r="BK73" s="1267"/>
      <c r="BL73" s="1267"/>
      <c r="BM73" s="1267"/>
      <c r="BN73" s="1267"/>
      <c r="BO73" s="1267"/>
      <c r="BP73" s="1268"/>
      <c r="BQ73" s="1268"/>
      <c r="BR73" s="1268"/>
      <c r="BS73" s="1268"/>
      <c r="BT73" s="1268"/>
      <c r="BU73" s="1268"/>
      <c r="BV73" s="1268"/>
      <c r="BW73" s="1268"/>
      <c r="BX73" s="1268"/>
      <c r="BY73" s="1268"/>
      <c r="BZ73" s="1268"/>
      <c r="CA73" s="1268"/>
      <c r="CB73" s="1268"/>
      <c r="CC73" s="1268"/>
      <c r="CD73" s="1268"/>
      <c r="CE73" s="1268"/>
      <c r="CF73" s="1268"/>
      <c r="CG73" s="1268"/>
      <c r="CH73" s="1268"/>
      <c r="CI73" s="1268"/>
      <c r="CJ73" s="1268"/>
      <c r="CK73" s="1268"/>
      <c r="CL73" s="1268"/>
      <c r="CM73" s="1268"/>
      <c r="CN73" s="1268"/>
      <c r="CO73" s="1268"/>
      <c r="CP73" s="1268"/>
      <c r="CQ73" s="1268"/>
      <c r="CR73" s="1268"/>
      <c r="CS73" s="1268"/>
      <c r="CT73" s="1268"/>
      <c r="CU73" s="1268"/>
      <c r="CV73" s="1268"/>
      <c r="CW73" s="1268"/>
      <c r="CX73" s="1268"/>
      <c r="CY73" s="1268"/>
      <c r="CZ73" s="1268"/>
      <c r="DA73" s="1268"/>
      <c r="DB73" s="1268"/>
      <c r="DC73" s="1268"/>
    </row>
    <row r="74" spans="2:107" ht="13.5" x14ac:dyDescent="0.15">
      <c r="B74" s="365"/>
      <c r="G74" s="1271"/>
      <c r="H74" s="1271"/>
      <c r="I74" s="1271"/>
      <c r="J74" s="1271"/>
      <c r="K74" s="1273"/>
      <c r="L74" s="1273"/>
      <c r="M74" s="1273"/>
      <c r="N74" s="1273"/>
      <c r="AM74" s="371"/>
      <c r="AN74" s="1267"/>
      <c r="AO74" s="1267"/>
      <c r="AP74" s="1267"/>
      <c r="AQ74" s="1267"/>
      <c r="AR74" s="1267"/>
      <c r="AS74" s="1267"/>
      <c r="AT74" s="1267"/>
      <c r="AU74" s="1267"/>
      <c r="AV74" s="1267"/>
      <c r="AW74" s="1267"/>
      <c r="AX74" s="1267"/>
      <c r="AY74" s="1267"/>
      <c r="AZ74" s="1267"/>
      <c r="BA74" s="1267"/>
      <c r="BB74" s="1267"/>
      <c r="BC74" s="1267"/>
      <c r="BD74" s="1267"/>
      <c r="BE74" s="1267"/>
      <c r="BF74" s="1267"/>
      <c r="BG74" s="1267"/>
      <c r="BH74" s="1267"/>
      <c r="BI74" s="1267"/>
      <c r="BJ74" s="1267"/>
      <c r="BK74" s="1267"/>
      <c r="BL74" s="1267"/>
      <c r="BM74" s="1267"/>
      <c r="BN74" s="1267"/>
      <c r="BO74" s="1267"/>
      <c r="BP74" s="1268"/>
      <c r="BQ74" s="1268"/>
      <c r="BR74" s="1268"/>
      <c r="BS74" s="1268"/>
      <c r="BT74" s="1268"/>
      <c r="BU74" s="1268"/>
      <c r="BV74" s="1268"/>
      <c r="BW74" s="1268"/>
      <c r="BX74" s="1268"/>
      <c r="BY74" s="1268"/>
      <c r="BZ74" s="1268"/>
      <c r="CA74" s="1268"/>
      <c r="CB74" s="1268"/>
      <c r="CC74" s="1268"/>
      <c r="CD74" s="1268"/>
      <c r="CE74" s="1268"/>
      <c r="CF74" s="1268"/>
      <c r="CG74" s="1268"/>
      <c r="CH74" s="1268"/>
      <c r="CI74" s="1268"/>
      <c r="CJ74" s="1268"/>
      <c r="CK74" s="1268"/>
      <c r="CL74" s="1268"/>
      <c r="CM74" s="1268"/>
      <c r="CN74" s="1268"/>
      <c r="CO74" s="1268"/>
      <c r="CP74" s="1268"/>
      <c r="CQ74" s="1268"/>
      <c r="CR74" s="1268"/>
      <c r="CS74" s="1268"/>
      <c r="CT74" s="1268"/>
      <c r="CU74" s="1268"/>
      <c r="CV74" s="1268"/>
      <c r="CW74" s="1268"/>
      <c r="CX74" s="1268"/>
      <c r="CY74" s="1268"/>
      <c r="CZ74" s="1268"/>
      <c r="DA74" s="1268"/>
      <c r="DB74" s="1268"/>
      <c r="DC74" s="1268"/>
    </row>
    <row r="75" spans="2:107" ht="13.5" x14ac:dyDescent="0.15">
      <c r="B75" s="365"/>
      <c r="G75" s="1271"/>
      <c r="H75" s="1271"/>
      <c r="I75" s="1262"/>
      <c r="J75" s="1262"/>
      <c r="K75" s="1269"/>
      <c r="L75" s="1269"/>
      <c r="M75" s="1269"/>
      <c r="N75" s="1269"/>
      <c r="AM75" s="371"/>
      <c r="AN75" s="1267"/>
      <c r="AO75" s="1267"/>
      <c r="AP75" s="1267"/>
      <c r="AQ75" s="1267"/>
      <c r="AR75" s="1267"/>
      <c r="AS75" s="1267"/>
      <c r="AT75" s="1267"/>
      <c r="AU75" s="1267"/>
      <c r="AV75" s="1267"/>
      <c r="AW75" s="1267"/>
      <c r="AX75" s="1267"/>
      <c r="AY75" s="1267"/>
      <c r="AZ75" s="1267"/>
      <c r="BA75" s="1267"/>
      <c r="BB75" s="1267" t="s">
        <v>572</v>
      </c>
      <c r="BC75" s="1267"/>
      <c r="BD75" s="1267"/>
      <c r="BE75" s="1267"/>
      <c r="BF75" s="1267"/>
      <c r="BG75" s="1267"/>
      <c r="BH75" s="1267"/>
      <c r="BI75" s="1267"/>
      <c r="BJ75" s="1267"/>
      <c r="BK75" s="1267"/>
      <c r="BL75" s="1267"/>
      <c r="BM75" s="1267"/>
      <c r="BN75" s="1267"/>
      <c r="BO75" s="1267"/>
      <c r="BP75" s="1268">
        <v>8.4</v>
      </c>
      <c r="BQ75" s="1268"/>
      <c r="BR75" s="1268"/>
      <c r="BS75" s="1268"/>
      <c r="BT75" s="1268"/>
      <c r="BU75" s="1268"/>
      <c r="BV75" s="1268"/>
      <c r="BW75" s="1268"/>
      <c r="BX75" s="1268">
        <v>8.1</v>
      </c>
      <c r="BY75" s="1268"/>
      <c r="BZ75" s="1268"/>
      <c r="CA75" s="1268"/>
      <c r="CB75" s="1268"/>
      <c r="CC75" s="1268"/>
      <c r="CD75" s="1268"/>
      <c r="CE75" s="1268"/>
      <c r="CF75" s="1268">
        <v>8.4</v>
      </c>
      <c r="CG75" s="1268"/>
      <c r="CH75" s="1268"/>
      <c r="CI75" s="1268"/>
      <c r="CJ75" s="1268"/>
      <c r="CK75" s="1268"/>
      <c r="CL75" s="1268"/>
      <c r="CM75" s="1268"/>
      <c r="CN75" s="1268">
        <v>9.5</v>
      </c>
      <c r="CO75" s="1268"/>
      <c r="CP75" s="1268"/>
      <c r="CQ75" s="1268"/>
      <c r="CR75" s="1268"/>
      <c r="CS75" s="1268"/>
      <c r="CT75" s="1268"/>
      <c r="CU75" s="1268"/>
      <c r="CV75" s="1268">
        <v>11.1</v>
      </c>
      <c r="CW75" s="1268"/>
      <c r="CX75" s="1268"/>
      <c r="CY75" s="1268"/>
      <c r="CZ75" s="1268"/>
      <c r="DA75" s="1268"/>
      <c r="DB75" s="1268"/>
      <c r="DC75" s="1268"/>
    </row>
    <row r="76" spans="2:107" ht="13.5" x14ac:dyDescent="0.15">
      <c r="B76" s="365"/>
      <c r="G76" s="1271"/>
      <c r="H76" s="1271"/>
      <c r="I76" s="1262"/>
      <c r="J76" s="1262"/>
      <c r="K76" s="1269"/>
      <c r="L76" s="1269"/>
      <c r="M76" s="1269"/>
      <c r="N76" s="1269"/>
      <c r="AM76" s="371"/>
      <c r="AN76" s="1267"/>
      <c r="AO76" s="1267"/>
      <c r="AP76" s="1267"/>
      <c r="AQ76" s="1267"/>
      <c r="AR76" s="1267"/>
      <c r="AS76" s="1267"/>
      <c r="AT76" s="1267"/>
      <c r="AU76" s="1267"/>
      <c r="AV76" s="1267"/>
      <c r="AW76" s="1267"/>
      <c r="AX76" s="1267"/>
      <c r="AY76" s="1267"/>
      <c r="AZ76" s="1267"/>
      <c r="BA76" s="1267"/>
      <c r="BB76" s="1267"/>
      <c r="BC76" s="1267"/>
      <c r="BD76" s="1267"/>
      <c r="BE76" s="1267"/>
      <c r="BF76" s="1267"/>
      <c r="BG76" s="1267"/>
      <c r="BH76" s="1267"/>
      <c r="BI76" s="1267"/>
      <c r="BJ76" s="1267"/>
      <c r="BK76" s="1267"/>
      <c r="BL76" s="1267"/>
      <c r="BM76" s="1267"/>
      <c r="BN76" s="1267"/>
      <c r="BO76" s="1267"/>
      <c r="BP76" s="1268"/>
      <c r="BQ76" s="1268"/>
      <c r="BR76" s="1268"/>
      <c r="BS76" s="1268"/>
      <c r="BT76" s="1268"/>
      <c r="BU76" s="1268"/>
      <c r="BV76" s="1268"/>
      <c r="BW76" s="1268"/>
      <c r="BX76" s="1268"/>
      <c r="BY76" s="1268"/>
      <c r="BZ76" s="1268"/>
      <c r="CA76" s="1268"/>
      <c r="CB76" s="1268"/>
      <c r="CC76" s="1268"/>
      <c r="CD76" s="1268"/>
      <c r="CE76" s="1268"/>
      <c r="CF76" s="1268"/>
      <c r="CG76" s="1268"/>
      <c r="CH76" s="1268"/>
      <c r="CI76" s="1268"/>
      <c r="CJ76" s="1268"/>
      <c r="CK76" s="1268"/>
      <c r="CL76" s="1268"/>
      <c r="CM76" s="1268"/>
      <c r="CN76" s="1268"/>
      <c r="CO76" s="1268"/>
      <c r="CP76" s="1268"/>
      <c r="CQ76" s="1268"/>
      <c r="CR76" s="1268"/>
      <c r="CS76" s="1268"/>
      <c r="CT76" s="1268"/>
      <c r="CU76" s="1268"/>
      <c r="CV76" s="1268"/>
      <c r="CW76" s="1268"/>
      <c r="CX76" s="1268"/>
      <c r="CY76" s="1268"/>
      <c r="CZ76" s="1268"/>
      <c r="DA76" s="1268"/>
      <c r="DB76" s="1268"/>
      <c r="DC76" s="1268"/>
    </row>
    <row r="77" spans="2:107" ht="13.5" x14ac:dyDescent="0.15">
      <c r="B77" s="365"/>
      <c r="G77" s="1262"/>
      <c r="H77" s="1262"/>
      <c r="I77" s="1262"/>
      <c r="J77" s="1262"/>
      <c r="K77" s="1273"/>
      <c r="L77" s="1273"/>
      <c r="M77" s="1273"/>
      <c r="N77" s="1273"/>
      <c r="AN77" s="1266" t="s">
        <v>574</v>
      </c>
      <c r="AO77" s="1266"/>
      <c r="AP77" s="1266"/>
      <c r="AQ77" s="1266"/>
      <c r="AR77" s="1266"/>
      <c r="AS77" s="1266"/>
      <c r="AT77" s="1266"/>
      <c r="AU77" s="1266"/>
      <c r="AV77" s="1266"/>
      <c r="AW77" s="1266"/>
      <c r="AX77" s="1266"/>
      <c r="AY77" s="1266"/>
      <c r="AZ77" s="1266"/>
      <c r="BA77" s="1266"/>
      <c r="BB77" s="1267" t="s">
        <v>573</v>
      </c>
      <c r="BC77" s="1267"/>
      <c r="BD77" s="1267"/>
      <c r="BE77" s="1267"/>
      <c r="BF77" s="1267"/>
      <c r="BG77" s="1267"/>
      <c r="BH77" s="1267"/>
      <c r="BI77" s="1267"/>
      <c r="BJ77" s="1267"/>
      <c r="BK77" s="1267"/>
      <c r="BL77" s="1267"/>
      <c r="BM77" s="1267"/>
      <c r="BN77" s="1267"/>
      <c r="BO77" s="1267"/>
      <c r="BP77" s="1268">
        <v>0</v>
      </c>
      <c r="BQ77" s="1268"/>
      <c r="BR77" s="1268"/>
      <c r="BS77" s="1268"/>
      <c r="BT77" s="1268"/>
      <c r="BU77" s="1268"/>
      <c r="BV77" s="1268"/>
      <c r="BW77" s="1268"/>
      <c r="BX77" s="1268">
        <v>0</v>
      </c>
      <c r="BY77" s="1268"/>
      <c r="BZ77" s="1268"/>
      <c r="CA77" s="1268"/>
      <c r="CB77" s="1268"/>
      <c r="CC77" s="1268"/>
      <c r="CD77" s="1268"/>
      <c r="CE77" s="1268"/>
      <c r="CF77" s="1268">
        <v>0</v>
      </c>
      <c r="CG77" s="1268"/>
      <c r="CH77" s="1268"/>
      <c r="CI77" s="1268"/>
      <c r="CJ77" s="1268"/>
      <c r="CK77" s="1268"/>
      <c r="CL77" s="1268"/>
      <c r="CM77" s="1268"/>
      <c r="CN77" s="1268">
        <v>0</v>
      </c>
      <c r="CO77" s="1268"/>
      <c r="CP77" s="1268"/>
      <c r="CQ77" s="1268"/>
      <c r="CR77" s="1268"/>
      <c r="CS77" s="1268"/>
      <c r="CT77" s="1268"/>
      <c r="CU77" s="1268"/>
      <c r="CV77" s="1268">
        <v>0</v>
      </c>
      <c r="CW77" s="1268"/>
      <c r="CX77" s="1268"/>
      <c r="CY77" s="1268"/>
      <c r="CZ77" s="1268"/>
      <c r="DA77" s="1268"/>
      <c r="DB77" s="1268"/>
      <c r="DC77" s="1268"/>
    </row>
    <row r="78" spans="2:107" ht="13.5" x14ac:dyDescent="0.15">
      <c r="B78" s="365"/>
      <c r="G78" s="1262"/>
      <c r="H78" s="1262"/>
      <c r="I78" s="1262"/>
      <c r="J78" s="1262"/>
      <c r="K78" s="1273"/>
      <c r="L78" s="1273"/>
      <c r="M78" s="1273"/>
      <c r="N78" s="1273"/>
      <c r="AN78" s="1266"/>
      <c r="AO78" s="1266"/>
      <c r="AP78" s="1266"/>
      <c r="AQ78" s="1266"/>
      <c r="AR78" s="1266"/>
      <c r="AS78" s="1266"/>
      <c r="AT78" s="1266"/>
      <c r="AU78" s="1266"/>
      <c r="AV78" s="1266"/>
      <c r="AW78" s="1266"/>
      <c r="AX78" s="1266"/>
      <c r="AY78" s="1266"/>
      <c r="AZ78" s="1266"/>
      <c r="BA78" s="1266"/>
      <c r="BB78" s="1267"/>
      <c r="BC78" s="1267"/>
      <c r="BD78" s="1267"/>
      <c r="BE78" s="1267"/>
      <c r="BF78" s="1267"/>
      <c r="BG78" s="1267"/>
      <c r="BH78" s="1267"/>
      <c r="BI78" s="1267"/>
      <c r="BJ78" s="1267"/>
      <c r="BK78" s="1267"/>
      <c r="BL78" s="1267"/>
      <c r="BM78" s="1267"/>
      <c r="BN78" s="1267"/>
      <c r="BO78" s="1267"/>
      <c r="BP78" s="1268"/>
      <c r="BQ78" s="1268"/>
      <c r="BR78" s="1268"/>
      <c r="BS78" s="1268"/>
      <c r="BT78" s="1268"/>
      <c r="BU78" s="1268"/>
      <c r="BV78" s="1268"/>
      <c r="BW78" s="1268"/>
      <c r="BX78" s="1268"/>
      <c r="BY78" s="1268"/>
      <c r="BZ78" s="1268"/>
      <c r="CA78" s="1268"/>
      <c r="CB78" s="1268"/>
      <c r="CC78" s="1268"/>
      <c r="CD78" s="1268"/>
      <c r="CE78" s="1268"/>
      <c r="CF78" s="1268"/>
      <c r="CG78" s="1268"/>
      <c r="CH78" s="1268"/>
      <c r="CI78" s="1268"/>
      <c r="CJ78" s="1268"/>
      <c r="CK78" s="1268"/>
      <c r="CL78" s="1268"/>
      <c r="CM78" s="1268"/>
      <c r="CN78" s="1268"/>
      <c r="CO78" s="1268"/>
      <c r="CP78" s="1268"/>
      <c r="CQ78" s="1268"/>
      <c r="CR78" s="1268"/>
      <c r="CS78" s="1268"/>
      <c r="CT78" s="1268"/>
      <c r="CU78" s="1268"/>
      <c r="CV78" s="1268"/>
      <c r="CW78" s="1268"/>
      <c r="CX78" s="1268"/>
      <c r="CY78" s="1268"/>
      <c r="CZ78" s="1268"/>
      <c r="DA78" s="1268"/>
      <c r="DB78" s="1268"/>
      <c r="DC78" s="1268"/>
    </row>
    <row r="79" spans="2:107" ht="13.5" x14ac:dyDescent="0.15">
      <c r="B79" s="365"/>
      <c r="G79" s="1262"/>
      <c r="H79" s="1262"/>
      <c r="I79" s="1270"/>
      <c r="J79" s="1270"/>
      <c r="K79" s="1274"/>
      <c r="L79" s="1274"/>
      <c r="M79" s="1274"/>
      <c r="N79" s="1274"/>
      <c r="AN79" s="1266"/>
      <c r="AO79" s="1266"/>
      <c r="AP79" s="1266"/>
      <c r="AQ79" s="1266"/>
      <c r="AR79" s="1266"/>
      <c r="AS79" s="1266"/>
      <c r="AT79" s="1266"/>
      <c r="AU79" s="1266"/>
      <c r="AV79" s="1266"/>
      <c r="AW79" s="1266"/>
      <c r="AX79" s="1266"/>
      <c r="AY79" s="1266"/>
      <c r="AZ79" s="1266"/>
      <c r="BA79" s="1266"/>
      <c r="BB79" s="1267" t="s">
        <v>572</v>
      </c>
      <c r="BC79" s="1267"/>
      <c r="BD79" s="1267"/>
      <c r="BE79" s="1267"/>
      <c r="BF79" s="1267"/>
      <c r="BG79" s="1267"/>
      <c r="BH79" s="1267"/>
      <c r="BI79" s="1267"/>
      <c r="BJ79" s="1267"/>
      <c r="BK79" s="1267"/>
      <c r="BL79" s="1267"/>
      <c r="BM79" s="1267"/>
      <c r="BN79" s="1267"/>
      <c r="BO79" s="1267"/>
      <c r="BP79" s="1268">
        <v>8</v>
      </c>
      <c r="BQ79" s="1268"/>
      <c r="BR79" s="1268"/>
      <c r="BS79" s="1268"/>
      <c r="BT79" s="1268"/>
      <c r="BU79" s="1268"/>
      <c r="BV79" s="1268"/>
      <c r="BW79" s="1268"/>
      <c r="BX79" s="1268">
        <v>6.6</v>
      </c>
      <c r="BY79" s="1268"/>
      <c r="BZ79" s="1268"/>
      <c r="CA79" s="1268"/>
      <c r="CB79" s="1268"/>
      <c r="CC79" s="1268"/>
      <c r="CD79" s="1268"/>
      <c r="CE79" s="1268"/>
      <c r="CF79" s="1268">
        <v>6.8</v>
      </c>
      <c r="CG79" s="1268"/>
      <c r="CH79" s="1268"/>
      <c r="CI79" s="1268"/>
      <c r="CJ79" s="1268"/>
      <c r="CK79" s="1268"/>
      <c r="CL79" s="1268"/>
      <c r="CM79" s="1268"/>
      <c r="CN79" s="1268">
        <v>7.2</v>
      </c>
      <c r="CO79" s="1268"/>
      <c r="CP79" s="1268"/>
      <c r="CQ79" s="1268"/>
      <c r="CR79" s="1268"/>
      <c r="CS79" s="1268"/>
      <c r="CT79" s="1268"/>
      <c r="CU79" s="1268"/>
      <c r="CV79" s="1268">
        <v>7.3</v>
      </c>
      <c r="CW79" s="1268"/>
      <c r="CX79" s="1268"/>
      <c r="CY79" s="1268"/>
      <c r="CZ79" s="1268"/>
      <c r="DA79" s="1268"/>
      <c r="DB79" s="1268"/>
      <c r="DC79" s="1268"/>
    </row>
    <row r="80" spans="2:107" ht="13.5" x14ac:dyDescent="0.15">
      <c r="B80" s="365"/>
      <c r="G80" s="1262"/>
      <c r="H80" s="1262"/>
      <c r="I80" s="1270"/>
      <c r="J80" s="1270"/>
      <c r="K80" s="1274"/>
      <c r="L80" s="1274"/>
      <c r="M80" s="1274"/>
      <c r="N80" s="1274"/>
      <c r="AN80" s="1266"/>
      <c r="AO80" s="1266"/>
      <c r="AP80" s="1266"/>
      <c r="AQ80" s="1266"/>
      <c r="AR80" s="1266"/>
      <c r="AS80" s="1266"/>
      <c r="AT80" s="1266"/>
      <c r="AU80" s="1266"/>
      <c r="AV80" s="1266"/>
      <c r="AW80" s="1266"/>
      <c r="AX80" s="1266"/>
      <c r="AY80" s="1266"/>
      <c r="AZ80" s="1266"/>
      <c r="BA80" s="1266"/>
      <c r="BB80" s="1267"/>
      <c r="BC80" s="1267"/>
      <c r="BD80" s="1267"/>
      <c r="BE80" s="1267"/>
      <c r="BF80" s="1267"/>
      <c r="BG80" s="1267"/>
      <c r="BH80" s="1267"/>
      <c r="BI80" s="1267"/>
      <c r="BJ80" s="1267"/>
      <c r="BK80" s="1267"/>
      <c r="BL80" s="1267"/>
      <c r="BM80" s="1267"/>
      <c r="BN80" s="1267"/>
      <c r="BO80" s="1267"/>
      <c r="BP80" s="1268"/>
      <c r="BQ80" s="1268"/>
      <c r="BR80" s="1268"/>
      <c r="BS80" s="1268"/>
      <c r="BT80" s="1268"/>
      <c r="BU80" s="1268"/>
      <c r="BV80" s="1268"/>
      <c r="BW80" s="1268"/>
      <c r="BX80" s="1268"/>
      <c r="BY80" s="1268"/>
      <c r="BZ80" s="1268"/>
      <c r="CA80" s="1268"/>
      <c r="CB80" s="1268"/>
      <c r="CC80" s="1268"/>
      <c r="CD80" s="1268"/>
      <c r="CE80" s="1268"/>
      <c r="CF80" s="1268"/>
      <c r="CG80" s="1268"/>
      <c r="CH80" s="1268"/>
      <c r="CI80" s="1268"/>
      <c r="CJ80" s="1268"/>
      <c r="CK80" s="1268"/>
      <c r="CL80" s="1268"/>
      <c r="CM80" s="1268"/>
      <c r="CN80" s="1268"/>
      <c r="CO80" s="1268"/>
      <c r="CP80" s="1268"/>
      <c r="CQ80" s="1268"/>
      <c r="CR80" s="1268"/>
      <c r="CS80" s="1268"/>
      <c r="CT80" s="1268"/>
      <c r="CU80" s="1268"/>
      <c r="CV80" s="1268"/>
      <c r="CW80" s="1268"/>
      <c r="CX80" s="1268"/>
      <c r="CY80" s="1268"/>
      <c r="CZ80" s="1268"/>
      <c r="DA80" s="1268"/>
      <c r="DB80" s="1268"/>
      <c r="DC80" s="1268"/>
    </row>
    <row r="81" spans="2:109" ht="13.5" x14ac:dyDescent="0.15">
      <c r="B81" s="365"/>
    </row>
    <row r="82" spans="2:109" ht="17.25" x14ac:dyDescent="0.15">
      <c r="B82" s="365"/>
      <c r="K82" s="370"/>
      <c r="L82" s="370"/>
      <c r="M82" s="370"/>
      <c r="N82" s="370"/>
      <c r="AQ82" s="370"/>
      <c r="AR82" s="370"/>
      <c r="AS82" s="370"/>
      <c r="AT82" s="370"/>
      <c r="BC82" s="370"/>
      <c r="BD82" s="370"/>
      <c r="BE82" s="370"/>
      <c r="BF82" s="370"/>
      <c r="BO82" s="370"/>
      <c r="BP82" s="370"/>
      <c r="BQ82" s="370"/>
      <c r="BR82" s="370"/>
      <c r="CA82" s="370"/>
      <c r="CB82" s="370"/>
      <c r="CC82" s="370"/>
      <c r="CD82" s="370"/>
      <c r="CM82" s="370"/>
      <c r="CN82" s="370"/>
      <c r="CO82" s="370"/>
      <c r="CP82" s="370"/>
      <c r="CY82" s="370"/>
      <c r="CZ82" s="370"/>
      <c r="DA82" s="370"/>
      <c r="DB82" s="370"/>
      <c r="DC82" s="370"/>
    </row>
    <row r="83" spans="2:109" ht="13.5" x14ac:dyDescent="0.15">
      <c r="B83" s="369"/>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68"/>
      <c r="AX83" s="368"/>
      <c r="AY83" s="368"/>
      <c r="AZ83" s="368"/>
      <c r="BA83" s="368"/>
      <c r="BB83" s="368"/>
      <c r="BC83" s="368"/>
      <c r="BD83" s="368"/>
      <c r="BE83" s="368"/>
      <c r="BF83" s="368"/>
      <c r="BG83" s="368"/>
      <c r="BH83" s="368"/>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68"/>
      <c r="CF83" s="368"/>
      <c r="CG83" s="368"/>
      <c r="CH83" s="368"/>
      <c r="CI83" s="368"/>
      <c r="CJ83" s="368"/>
      <c r="CK83" s="368"/>
      <c r="CL83" s="368"/>
      <c r="CM83" s="368"/>
      <c r="CN83" s="368"/>
      <c r="CO83" s="368"/>
      <c r="CP83" s="368"/>
      <c r="CQ83" s="368"/>
      <c r="CR83" s="368"/>
      <c r="CS83" s="368"/>
      <c r="CT83" s="368"/>
      <c r="CU83" s="368"/>
      <c r="CV83" s="368"/>
      <c r="CW83" s="368"/>
      <c r="CX83" s="368"/>
      <c r="CY83" s="368"/>
      <c r="CZ83" s="368"/>
      <c r="DA83" s="368"/>
      <c r="DB83" s="368"/>
      <c r="DC83" s="368"/>
      <c r="DD83" s="367"/>
    </row>
    <row r="84" spans="2:109" ht="13.5" x14ac:dyDescent="0.15">
      <c r="DD84" s="364"/>
      <c r="DE84" s="364"/>
    </row>
    <row r="85" spans="2:109" ht="13.5" x14ac:dyDescent="0.15">
      <c r="DD85" s="364"/>
      <c r="DE85" s="364"/>
    </row>
  </sheetData>
  <sheetProtection algorithmName="SHA-512" hashValue="01GlOnlqH9yTjvG2TOA9PEEJq6d49jTsE3InHZrGWJwIZpCvQdgMNx4rw0pvJk0EtCp2KkvEgeAtmq6W4nsyJw==" saltValue="3aeXbNUmzALgkdsobgwy7A==" spinCount="100000" sheet="1" objects="1" scenarios="1" formatCells="0"/>
  <dataConsolidate/>
  <mergeCells count="112">
    <mergeCell ref="BP79:BW80"/>
    <mergeCell ref="BX79:CE80"/>
    <mergeCell ref="N77:N78"/>
    <mergeCell ref="AN77:BA80"/>
    <mergeCell ref="BB77:BO78"/>
    <mergeCell ref="BP77:BW78"/>
    <mergeCell ref="BX77:CE78"/>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CV57:DC58"/>
    <mergeCell ref="AN65:DC69"/>
    <mergeCell ref="BX55:CE56"/>
    <mergeCell ref="CF55:CM56"/>
    <mergeCell ref="CN55:CU56"/>
    <mergeCell ref="CV55:DC56"/>
    <mergeCell ref="BP55:BW56"/>
    <mergeCell ref="BP57:BW58"/>
    <mergeCell ref="BX57:CE58"/>
    <mergeCell ref="CF57:CM58"/>
    <mergeCell ref="CN57:CU58"/>
    <mergeCell ref="BB57:BO58"/>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EFA68-3C0B-4C24-B90D-B5CA4ED40E68}">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48" customWidth="1"/>
    <col min="35" max="122" width="2.5" style="247" customWidth="1"/>
    <col min="123" max="16384" width="2.5" style="247" hidden="1"/>
  </cols>
  <sheetData>
    <row r="1" spans="1:34"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1:34" x14ac:dyDescent="0.15">
      <c r="S2" s="247"/>
      <c r="AH2" s="247"/>
    </row>
    <row r="3" spans="1: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1:34" x14ac:dyDescent="0.15"/>
    <row r="5" spans="1:34" x14ac:dyDescent="0.15"/>
    <row r="6" spans="1:34" x14ac:dyDescent="0.15"/>
    <row r="7" spans="1:34" x14ac:dyDescent="0.15"/>
    <row r="8" spans="1:34" x14ac:dyDescent="0.15"/>
    <row r="9" spans="1:34" x14ac:dyDescent="0.15">
      <c r="AH9" s="247"/>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481</v>
      </c>
    </row>
  </sheetData>
  <sheetProtection algorithmName="SHA-512" hashValue="8BgSGd0Lj1O3qZx09wj+9U7GDy7XV2J+TXucm95KwTuek0c0wnWKNsxCDpcav1wTf4pVKpM4t0wvwr/3ZCRRkQ==" saltValue="IBSWe7WFfe/ynLEmXpBgv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253AF-221E-4078-8547-2E9F821FFCB5}">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48" customWidth="1"/>
    <col min="35" max="122" width="2.5" style="247" customWidth="1"/>
    <col min="123" max="16384" width="2.5" style="247" hidden="1"/>
  </cols>
  <sheetData>
    <row r="1" spans="2:34"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row>
    <row r="2" spans="2:34" x14ac:dyDescent="0.15">
      <c r="S2" s="247"/>
      <c r="AH2" s="247"/>
    </row>
    <row r="3" spans="2:34"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row>
    <row r="4" spans="2:34" x14ac:dyDescent="0.15"/>
    <row r="5" spans="2:34" x14ac:dyDescent="0.15"/>
    <row r="6" spans="2:34" x14ac:dyDescent="0.15"/>
    <row r="7" spans="2:34" x14ac:dyDescent="0.15"/>
    <row r="8" spans="2:34" x14ac:dyDescent="0.15"/>
    <row r="9" spans="2:34" x14ac:dyDescent="0.15">
      <c r="AH9" s="247"/>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7"/>
    </row>
    <row r="18" spans="12:34" x14ac:dyDescent="0.15"/>
    <row r="19" spans="12:34" x14ac:dyDescent="0.15"/>
    <row r="20" spans="12:34" x14ac:dyDescent="0.15">
      <c r="AH20" s="247"/>
    </row>
    <row r="21" spans="12:34" x14ac:dyDescent="0.15">
      <c r="AH21" s="247"/>
    </row>
    <row r="22" spans="12:34" x14ac:dyDescent="0.15"/>
    <row r="23" spans="12:34" x14ac:dyDescent="0.15"/>
    <row r="24" spans="12:34" x14ac:dyDescent="0.15">
      <c r="Q24" s="247"/>
    </row>
    <row r="25" spans="12:34" x14ac:dyDescent="0.15"/>
    <row r="26" spans="12:34" x14ac:dyDescent="0.15"/>
    <row r="27" spans="12:34" x14ac:dyDescent="0.15"/>
    <row r="28" spans="12:34" x14ac:dyDescent="0.15">
      <c r="O28" s="247"/>
      <c r="T28" s="247"/>
      <c r="AH28" s="247"/>
    </row>
    <row r="29" spans="12:34" x14ac:dyDescent="0.15"/>
    <row r="30" spans="12:34" x14ac:dyDescent="0.15"/>
    <row r="31" spans="12:34" x14ac:dyDescent="0.15">
      <c r="Q31" s="247"/>
    </row>
    <row r="32" spans="12:34" x14ac:dyDescent="0.15">
      <c r="L32" s="247"/>
    </row>
    <row r="33" spans="2:34" x14ac:dyDescent="0.15">
      <c r="C33" s="247"/>
      <c r="E33" s="247"/>
      <c r="G33" s="247"/>
      <c r="I33" s="247"/>
      <c r="X33" s="247"/>
    </row>
    <row r="34" spans="2:34" x14ac:dyDescent="0.15">
      <c r="B34" s="247"/>
      <c r="P34" s="247"/>
      <c r="R34" s="247"/>
      <c r="T34" s="247"/>
    </row>
    <row r="35" spans="2:34" x14ac:dyDescent="0.15">
      <c r="D35" s="247"/>
      <c r="W35" s="247"/>
      <c r="AC35" s="247"/>
      <c r="AD35" s="247"/>
      <c r="AE35" s="247"/>
      <c r="AF35" s="247"/>
      <c r="AG35" s="247"/>
      <c r="AH35" s="247"/>
    </row>
    <row r="36" spans="2:34" x14ac:dyDescent="0.15">
      <c r="H36" s="247"/>
      <c r="J36" s="247"/>
      <c r="K36" s="247"/>
      <c r="M36" s="247"/>
      <c r="Y36" s="247"/>
      <c r="Z36" s="247"/>
      <c r="AA36" s="247"/>
      <c r="AB36" s="247"/>
      <c r="AC36" s="247"/>
      <c r="AD36" s="247"/>
      <c r="AE36" s="247"/>
      <c r="AF36" s="247"/>
      <c r="AG36" s="247"/>
      <c r="AH36" s="247"/>
    </row>
    <row r="37" spans="2:34" x14ac:dyDescent="0.15">
      <c r="AH37" s="247"/>
    </row>
    <row r="38" spans="2:34" x14ac:dyDescent="0.15">
      <c r="AG38" s="247"/>
      <c r="AH38" s="247"/>
    </row>
    <row r="39" spans="2:34" x14ac:dyDescent="0.15"/>
    <row r="40" spans="2:34" x14ac:dyDescent="0.15">
      <c r="X40" s="247"/>
    </row>
    <row r="41" spans="2:34" x14ac:dyDescent="0.15">
      <c r="R41" s="247"/>
    </row>
    <row r="42" spans="2:34" x14ac:dyDescent="0.15">
      <c r="W42" s="247"/>
    </row>
    <row r="43" spans="2:34" x14ac:dyDescent="0.15">
      <c r="Y43" s="247"/>
      <c r="Z43" s="247"/>
      <c r="AA43" s="247"/>
      <c r="AB43" s="247"/>
      <c r="AC43" s="247"/>
      <c r="AD43" s="247"/>
      <c r="AE43" s="247"/>
      <c r="AF43" s="247"/>
      <c r="AG43" s="247"/>
      <c r="AH43" s="247"/>
    </row>
    <row r="44" spans="2:34" x14ac:dyDescent="0.15">
      <c r="AH44" s="247"/>
    </row>
    <row r="45" spans="2:34" x14ac:dyDescent="0.15">
      <c r="X45" s="247"/>
    </row>
    <row r="46" spans="2:34" x14ac:dyDescent="0.15"/>
    <row r="47" spans="2:34" x14ac:dyDescent="0.15"/>
    <row r="48" spans="2:34" x14ac:dyDescent="0.15">
      <c r="W48" s="247"/>
      <c r="Y48" s="247"/>
      <c r="Z48" s="247"/>
      <c r="AA48" s="247"/>
      <c r="AB48" s="247"/>
      <c r="AC48" s="247"/>
      <c r="AD48" s="247"/>
      <c r="AE48" s="247"/>
      <c r="AF48" s="247"/>
      <c r="AG48" s="247"/>
      <c r="AH48" s="247"/>
    </row>
    <row r="49" spans="28:34" x14ac:dyDescent="0.15"/>
    <row r="50" spans="28:34" x14ac:dyDescent="0.15">
      <c r="AE50" s="247"/>
      <c r="AF50" s="247"/>
      <c r="AG50" s="247"/>
      <c r="AH50" s="247"/>
    </row>
    <row r="51" spans="28:34" x14ac:dyDescent="0.15">
      <c r="AC51" s="247"/>
      <c r="AD51" s="247"/>
      <c r="AE51" s="247"/>
      <c r="AF51" s="247"/>
      <c r="AG51" s="247"/>
      <c r="AH51" s="247"/>
    </row>
    <row r="52" spans="28:34" x14ac:dyDescent="0.15"/>
    <row r="53" spans="28:34" x14ac:dyDescent="0.15">
      <c r="AF53" s="247"/>
      <c r="AG53" s="247"/>
      <c r="AH53" s="247"/>
    </row>
    <row r="54" spans="28:34" x14ac:dyDescent="0.15">
      <c r="AH54" s="247"/>
    </row>
    <row r="55" spans="28:34" x14ac:dyDescent="0.15"/>
    <row r="56" spans="28:34" x14ac:dyDescent="0.15">
      <c r="AB56" s="247"/>
      <c r="AC56" s="247"/>
      <c r="AD56" s="247"/>
      <c r="AE56" s="247"/>
      <c r="AF56" s="247"/>
      <c r="AG56" s="247"/>
      <c r="AH56" s="247"/>
    </row>
    <row r="57" spans="28:34" x14ac:dyDescent="0.15">
      <c r="AH57" s="247"/>
    </row>
    <row r="58" spans="28:34" x14ac:dyDescent="0.15">
      <c r="AH58" s="247"/>
    </row>
    <row r="59" spans="28:34" x14ac:dyDescent="0.15">
      <c r="AG59" s="247"/>
      <c r="AH59" s="247"/>
    </row>
    <row r="60" spans="28:34" x14ac:dyDescent="0.15"/>
    <row r="61" spans="28:34" x14ac:dyDescent="0.15"/>
    <row r="62" spans="28:34" x14ac:dyDescent="0.15"/>
    <row r="63" spans="28:34" x14ac:dyDescent="0.15">
      <c r="AH63" s="247"/>
    </row>
    <row r="64" spans="28:34" x14ac:dyDescent="0.15">
      <c r="AG64" s="247"/>
      <c r="AH64" s="247"/>
    </row>
    <row r="65" spans="28:34" x14ac:dyDescent="0.15"/>
    <row r="66" spans="28:34" x14ac:dyDescent="0.15"/>
    <row r="67" spans="28:34" x14ac:dyDescent="0.15"/>
    <row r="68" spans="28:34" x14ac:dyDescent="0.15">
      <c r="AB68" s="247"/>
      <c r="AC68" s="247"/>
      <c r="AD68" s="247"/>
      <c r="AE68" s="247"/>
      <c r="AF68" s="247"/>
      <c r="AG68" s="247"/>
      <c r="AH68" s="247"/>
    </row>
    <row r="69" spans="28:34" x14ac:dyDescent="0.15">
      <c r="AF69" s="247"/>
      <c r="AG69" s="247"/>
      <c r="AH69" s="247"/>
    </row>
    <row r="70" spans="28:34" x14ac:dyDescent="0.15"/>
    <row r="71" spans="28:34" x14ac:dyDescent="0.15"/>
    <row r="72" spans="28:34" x14ac:dyDescent="0.15"/>
    <row r="73" spans="28:34" x14ac:dyDescent="0.15"/>
    <row r="74" spans="28:34" x14ac:dyDescent="0.15"/>
    <row r="75" spans="28:34" x14ac:dyDescent="0.15">
      <c r="AH75" s="247"/>
    </row>
    <row r="76" spans="28:34" x14ac:dyDescent="0.15">
      <c r="AF76" s="247"/>
      <c r="AG76" s="247"/>
      <c r="AH76" s="247"/>
    </row>
    <row r="77" spans="28:34" x14ac:dyDescent="0.15">
      <c r="AG77" s="247"/>
      <c r="AH77" s="247"/>
    </row>
    <row r="78" spans="28:34" x14ac:dyDescent="0.15"/>
    <row r="79" spans="28:34" x14ac:dyDescent="0.15"/>
    <row r="80" spans="28:34" x14ac:dyDescent="0.15"/>
    <row r="81" spans="25:34" x14ac:dyDescent="0.15"/>
    <row r="82" spans="25:34" x14ac:dyDescent="0.15">
      <c r="Y82" s="247"/>
    </row>
    <row r="83" spans="25:34" x14ac:dyDescent="0.15">
      <c r="Y83" s="247"/>
      <c r="Z83" s="247"/>
      <c r="AA83" s="247"/>
      <c r="AB83" s="247"/>
      <c r="AC83" s="247"/>
      <c r="AD83" s="247"/>
      <c r="AE83" s="247"/>
      <c r="AF83" s="247"/>
      <c r="AG83" s="247"/>
      <c r="AH83" s="247"/>
    </row>
    <row r="84" spans="25:34" x14ac:dyDescent="0.15"/>
    <row r="85" spans="25:34" x14ac:dyDescent="0.15"/>
    <row r="86" spans="25:34" x14ac:dyDescent="0.15"/>
    <row r="87" spans="25:34" x14ac:dyDescent="0.15"/>
    <row r="88" spans="25:34" x14ac:dyDescent="0.15">
      <c r="AH88" s="247"/>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7"/>
      <c r="AG94" s="247"/>
      <c r="AH94" s="247"/>
    </row>
    <row r="95" spans="25:34" ht="13.5" customHeight="1" x14ac:dyDescent="0.15">
      <c r="AH95" s="247"/>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7"/>
    </row>
    <row r="102" spans="33:34" ht="13.5" customHeight="1" x14ac:dyDescent="0.15"/>
    <row r="103" spans="33:34" ht="13.5" customHeight="1" x14ac:dyDescent="0.15"/>
    <row r="104" spans="33:34" ht="13.5" customHeight="1" x14ac:dyDescent="0.15">
      <c r="AG104" s="247"/>
      <c r="AH104" s="247"/>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7"/>
    </row>
    <row r="117" spans="34:122" ht="13.5" customHeight="1" x14ac:dyDescent="0.15"/>
    <row r="118" spans="34:122" ht="13.5" customHeight="1" x14ac:dyDescent="0.15"/>
    <row r="119" spans="34:122" ht="13.5" customHeight="1" x14ac:dyDescent="0.15"/>
    <row r="120" spans="34:122" ht="13.5" customHeight="1" x14ac:dyDescent="0.15">
      <c r="AH120" s="247"/>
    </row>
    <row r="121" spans="34:122" ht="13.5" customHeight="1" x14ac:dyDescent="0.15">
      <c r="AH121" s="247"/>
    </row>
    <row r="122" spans="34:122" ht="13.5" customHeight="1" x14ac:dyDescent="0.15"/>
    <row r="123" spans="34:122" ht="13.5" customHeight="1" x14ac:dyDescent="0.15"/>
    <row r="124" spans="34:122" ht="13.5" customHeight="1" x14ac:dyDescent="0.15"/>
    <row r="125" spans="34:122" ht="13.5" customHeight="1" x14ac:dyDescent="0.15">
      <c r="DR125" s="247" t="s">
        <v>481</v>
      </c>
    </row>
  </sheetData>
  <sheetProtection algorithmName="SHA-512" hashValue="dnCG/XV2fsepEqbfPrfrpqOK0Ph+AHRJQJDjXujhqS1RDGswNj/MvUhpVdltzm3Gwuh+GA059zB3YMd1jFgGyg==" saltValue="9gG1dEYuhS6oU2w3RbPSX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530</v>
      </c>
      <c r="G2" s="139"/>
      <c r="H2" s="140"/>
    </row>
    <row r="3" spans="1:8" x14ac:dyDescent="0.15">
      <c r="A3" s="136" t="s">
        <v>523</v>
      </c>
      <c r="B3" s="141"/>
      <c r="C3" s="142"/>
      <c r="D3" s="143">
        <v>337201</v>
      </c>
      <c r="E3" s="144"/>
      <c r="F3" s="145">
        <v>332350</v>
      </c>
      <c r="G3" s="146"/>
      <c r="H3" s="147"/>
    </row>
    <row r="4" spans="1:8" x14ac:dyDescent="0.15">
      <c r="A4" s="148"/>
      <c r="B4" s="149"/>
      <c r="C4" s="150"/>
      <c r="D4" s="151">
        <v>280408</v>
      </c>
      <c r="E4" s="152"/>
      <c r="F4" s="153">
        <v>200453</v>
      </c>
      <c r="G4" s="154"/>
      <c r="H4" s="155"/>
    </row>
    <row r="5" spans="1:8" x14ac:dyDescent="0.15">
      <c r="A5" s="136" t="s">
        <v>525</v>
      </c>
      <c r="B5" s="141"/>
      <c r="C5" s="142"/>
      <c r="D5" s="143">
        <v>454268</v>
      </c>
      <c r="E5" s="144"/>
      <c r="F5" s="145">
        <v>362690</v>
      </c>
      <c r="G5" s="146"/>
      <c r="H5" s="147"/>
    </row>
    <row r="6" spans="1:8" x14ac:dyDescent="0.15">
      <c r="A6" s="148"/>
      <c r="B6" s="149"/>
      <c r="C6" s="150"/>
      <c r="D6" s="151">
        <v>437263</v>
      </c>
      <c r="E6" s="152"/>
      <c r="F6" s="153">
        <v>172580</v>
      </c>
      <c r="G6" s="154"/>
      <c r="H6" s="155"/>
    </row>
    <row r="7" spans="1:8" x14ac:dyDescent="0.15">
      <c r="A7" s="136" t="s">
        <v>526</v>
      </c>
      <c r="B7" s="141"/>
      <c r="C7" s="142"/>
      <c r="D7" s="143">
        <v>172187</v>
      </c>
      <c r="E7" s="144"/>
      <c r="F7" s="145">
        <v>296093</v>
      </c>
      <c r="G7" s="146"/>
      <c r="H7" s="147"/>
    </row>
    <row r="8" spans="1:8" x14ac:dyDescent="0.15">
      <c r="A8" s="148"/>
      <c r="B8" s="149"/>
      <c r="C8" s="150"/>
      <c r="D8" s="151">
        <v>121316</v>
      </c>
      <c r="E8" s="152"/>
      <c r="F8" s="153">
        <v>140545</v>
      </c>
      <c r="G8" s="154"/>
      <c r="H8" s="155"/>
    </row>
    <row r="9" spans="1:8" x14ac:dyDescent="0.15">
      <c r="A9" s="136" t="s">
        <v>527</v>
      </c>
      <c r="B9" s="141"/>
      <c r="C9" s="142"/>
      <c r="D9" s="143">
        <v>266813</v>
      </c>
      <c r="E9" s="144"/>
      <c r="F9" s="145">
        <v>308655</v>
      </c>
      <c r="G9" s="146"/>
      <c r="H9" s="147"/>
    </row>
    <row r="10" spans="1:8" x14ac:dyDescent="0.15">
      <c r="A10" s="148"/>
      <c r="B10" s="149"/>
      <c r="C10" s="150"/>
      <c r="D10" s="151">
        <v>197461</v>
      </c>
      <c r="E10" s="152"/>
      <c r="F10" s="153">
        <v>169887</v>
      </c>
      <c r="G10" s="154"/>
      <c r="H10" s="155"/>
    </row>
    <row r="11" spans="1:8" x14ac:dyDescent="0.15">
      <c r="A11" s="136" t="s">
        <v>528</v>
      </c>
      <c r="B11" s="141"/>
      <c r="C11" s="142"/>
      <c r="D11" s="143">
        <v>251776</v>
      </c>
      <c r="E11" s="144"/>
      <c r="F11" s="145">
        <v>325476</v>
      </c>
      <c r="G11" s="146"/>
      <c r="H11" s="147"/>
    </row>
    <row r="12" spans="1:8" x14ac:dyDescent="0.15">
      <c r="A12" s="148"/>
      <c r="B12" s="149"/>
      <c r="C12" s="156"/>
      <c r="D12" s="151">
        <v>195957</v>
      </c>
      <c r="E12" s="152"/>
      <c r="F12" s="153">
        <v>190204</v>
      </c>
      <c r="G12" s="154"/>
      <c r="H12" s="155"/>
    </row>
    <row r="13" spans="1:8" x14ac:dyDescent="0.15">
      <c r="A13" s="136"/>
      <c r="B13" s="141"/>
      <c r="C13" s="157"/>
      <c r="D13" s="158">
        <v>296449</v>
      </c>
      <c r="E13" s="159"/>
      <c r="F13" s="160">
        <v>325053</v>
      </c>
      <c r="G13" s="161"/>
      <c r="H13" s="147"/>
    </row>
    <row r="14" spans="1:8" x14ac:dyDescent="0.15">
      <c r="A14" s="148"/>
      <c r="B14" s="149"/>
      <c r="C14" s="150"/>
      <c r="D14" s="151">
        <v>246481</v>
      </c>
      <c r="E14" s="152"/>
      <c r="F14" s="153">
        <v>174734</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9.36</v>
      </c>
      <c r="C19" s="162">
        <f>ROUND(VALUE(SUBSTITUTE(実質収支比率等に係る経年分析!G$48,"▲","-")),2)</f>
        <v>14.07</v>
      </c>
      <c r="D19" s="162">
        <f>ROUND(VALUE(SUBSTITUTE(実質収支比率等に係る経年分析!H$48,"▲","-")),2)</f>
        <v>7.18</v>
      </c>
      <c r="E19" s="162">
        <f>ROUND(VALUE(SUBSTITUTE(実質収支比率等に係る経年分析!I$48,"▲","-")),2)</f>
        <v>8.14</v>
      </c>
      <c r="F19" s="162">
        <f>ROUND(VALUE(SUBSTITUTE(実質収支比率等に係る経年分析!J$48,"▲","-")),2)</f>
        <v>8.84</v>
      </c>
    </row>
    <row r="20" spans="1:11" x14ac:dyDescent="0.15">
      <c r="A20" s="162" t="s">
        <v>53</v>
      </c>
      <c r="B20" s="162">
        <f>ROUND(VALUE(SUBSTITUTE(実質収支比率等に係る経年分析!F$47,"▲","-")),2)</f>
        <v>31.25</v>
      </c>
      <c r="C20" s="162">
        <f>ROUND(VALUE(SUBSTITUTE(実質収支比率等に係る経年分析!G$47,"▲","-")),2)</f>
        <v>34.979999999999997</v>
      </c>
      <c r="D20" s="162">
        <f>ROUND(VALUE(SUBSTITUTE(実質収支比率等に係る経年分析!H$47,"▲","-")),2)</f>
        <v>47.6</v>
      </c>
      <c r="E20" s="162">
        <f>ROUND(VALUE(SUBSTITUTE(実質収支比率等に係る経年分析!I$47,"▲","-")),2)</f>
        <v>48.28</v>
      </c>
      <c r="F20" s="162">
        <f>ROUND(VALUE(SUBSTITUTE(実質収支比率等に係る経年分析!J$47,"▲","-")),2)</f>
        <v>52.1</v>
      </c>
    </row>
    <row r="21" spans="1:11" x14ac:dyDescent="0.15">
      <c r="A21" s="162" t="s">
        <v>54</v>
      </c>
      <c r="B21" s="162">
        <f>IF(ISNUMBER(VALUE(SUBSTITUTE(実質収支比率等に係る経年分析!F$49,"▲","-"))),ROUND(VALUE(SUBSTITUTE(実質収支比率等に係る経年分析!F$49,"▲","-")),2),NA())</f>
        <v>4.42</v>
      </c>
      <c r="C21" s="162">
        <f>IF(ISNUMBER(VALUE(SUBSTITUTE(実質収支比率等に係る経年分析!G$49,"▲","-"))),ROUND(VALUE(SUBSTITUTE(実質収支比率等に係る経年分析!G$49,"▲","-")),2),NA())</f>
        <v>12.48</v>
      </c>
      <c r="D21" s="162">
        <f>IF(ISNUMBER(VALUE(SUBSTITUTE(実質収支比率等に係る経年分析!H$49,"▲","-"))),ROUND(VALUE(SUBSTITUTE(実質収支比率等に係る経年分析!H$49,"▲","-")),2),NA())</f>
        <v>3.72</v>
      </c>
      <c r="E21" s="162">
        <f>IF(ISNUMBER(VALUE(SUBSTITUTE(実質収支比率等に係る経年分析!I$49,"▲","-"))),ROUND(VALUE(SUBSTITUTE(実質収支比率等に係る経年分析!I$49,"▲","-")),2),NA())</f>
        <v>2.15</v>
      </c>
      <c r="F21" s="162">
        <f>IF(ISNUMBER(VALUE(SUBSTITUTE(実質収支比率等に係る経年分析!J$49,"▲","-"))),ROUND(VALUE(SUBSTITUTE(実質収支比率等に係る経年分析!J$49,"▲","-")),2),NA())</f>
        <v>8.83</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0.01</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0.68</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漁業集落排水事業特別会計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風力発電事業特別会計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1.89</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1.72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1.05</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0.24</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15">
      <c r="A32" s="163" t="str">
        <f>IF(連結実質赤字比率に係る赤字・黒字の構成分析!C$38="",NA(),連結実質赤字比率に係る赤字・黒字の構成分析!C$38)</f>
        <v>航運事業特別会計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0.35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0.23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v>
      </c>
    </row>
    <row r="33" spans="1:16" x14ac:dyDescent="0.15">
      <c r="A33" s="163" t="str">
        <f>IF(連結実質赤字比率に係る赤字・黒字の構成分析!C$37="",NA(),連結実質赤字比率に係る赤字・黒字の構成分析!C$37)</f>
        <v>国民健康保険事業特別会計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1.1000000000000001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0.67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1.54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0.04</v>
      </c>
    </row>
    <row r="34" spans="1:16" x14ac:dyDescent="0.15">
      <c r="A34" s="163" t="str">
        <f>IF(連結実質赤字比率に係る赤字・黒字の構成分析!C$36="",NA(),連結実質赤字比率に係る赤字・黒字の構成分析!C$36)</f>
        <v>簡易水道事業会計</v>
      </c>
      <c r="B34" s="163" t="e">
        <f>IF(ROUND(VALUE(SUBSTITUTE(連結実質赤字比率に係る赤字・黒字の構成分析!F$36,"▲", "-")), 2) &lt; 0, ABS(ROUND(VALUE(SUBSTITUTE(連結実質赤字比率に係る赤字・黒字の構成分析!F$36,"▲", "-")), 2)), NA())</f>
        <v>#VALUE!</v>
      </c>
      <c r="C34" s="163" t="e">
        <f>IF(ROUND(VALUE(SUBSTITUTE(連結実質赤字比率に係る赤字・黒字の構成分析!F$36,"▲", "-")), 2) &gt;= 0, ABS(ROUND(VALUE(SUBSTITUTE(連結実質赤字比率に係る赤字・黒字の構成分析!F$36,"▲", "-")), 2)), NA())</f>
        <v>#VALUE!</v>
      </c>
      <c r="D34" s="163" t="e">
        <f>IF(ROUND(VALUE(SUBSTITUTE(連結実質赤字比率に係る赤字・黒字の構成分析!G$36,"▲", "-")), 2) &lt; 0, ABS(ROUND(VALUE(SUBSTITUTE(連結実質赤字比率に係る赤字・黒字の構成分析!G$36,"▲", "-")), 2)), NA())</f>
        <v>#VALUE!</v>
      </c>
      <c r="E34" s="163" t="e">
        <f>IF(ROUND(VALUE(SUBSTITUTE(連結実質赤字比率に係る赤字・黒字の構成分析!G$36,"▲", "-")), 2) &gt;= 0, ABS(ROUND(VALUE(SUBSTITUTE(連結実質赤字比率に係る赤字・黒字の構成分析!G$36,"▲", "-")), 2)), NA())</f>
        <v>#VALUE!</v>
      </c>
      <c r="F34" s="163" t="e">
        <f>IF(ROUND(VALUE(SUBSTITUTE(連結実質赤字比率に係る赤字・黒字の構成分析!H$36,"▲", "-")), 2) &lt; 0, ABS(ROUND(VALUE(SUBSTITUTE(連結実質赤字比率に係る赤字・黒字の構成分析!H$36,"▲", "-")), 2)), NA())</f>
        <v>#VALUE!</v>
      </c>
      <c r="G34" s="163" t="e">
        <f>IF(ROUND(VALUE(SUBSTITUTE(連結実質赤字比率に係る赤字・黒字の構成分析!H$36,"▲", "-")), 2) &gt;= 0, ABS(ROUND(VALUE(SUBSTITUTE(連結実質赤字比率に係る赤字・黒字の構成分析!H$36,"▲", "-")), 2)), NA())</f>
        <v>#VALUE!</v>
      </c>
      <c r="H34" s="163" t="e">
        <f>IF(ROUND(VALUE(SUBSTITUTE(連結実質赤字比率に係る赤字・黒字の構成分析!I$36,"▲", "-")), 2) &lt; 0, ABS(ROUND(VALUE(SUBSTITUTE(連結実質赤字比率に係る赤字・黒字の構成分析!I$36,"▲", "-")), 2)), NA())</f>
        <v>#VALUE!</v>
      </c>
      <c r="I34" s="163" t="e">
        <f>IF(ROUND(VALUE(SUBSTITUTE(連結実質赤字比率に係る赤字・黒字の構成分析!I$36,"▲", "-")), 2) &gt;= 0, ABS(ROUND(VALUE(SUBSTITUTE(連結実質赤字比率に係る赤字・黒字の構成分析!I$36,"▲", "-")), 2)), NA())</f>
        <v>#VALUE!</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1.1499999999999999</v>
      </c>
    </row>
    <row r="35" spans="1:16" x14ac:dyDescent="0.15">
      <c r="A35" s="163" t="str">
        <f>IF(連結実質赤字比率に係る赤字・黒字の構成分析!C$35="",NA(),連結実質赤字比率に係る赤字・黒字の構成分析!C$35)</f>
        <v>介護保険特別会計（保険事業勘定）</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0.89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0.82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0.88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0.52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1.33</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9.35</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14.06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7.17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7.96</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8.83</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305</v>
      </c>
      <c r="E42" s="164"/>
      <c r="F42" s="164"/>
      <c r="G42" s="164">
        <f>'実質公債費比率（分子）の構造'!L$52</f>
        <v>290</v>
      </c>
      <c r="H42" s="164"/>
      <c r="I42" s="164"/>
      <c r="J42" s="164">
        <f>'実質公債費比率（分子）の構造'!M$52</f>
        <v>299</v>
      </c>
      <c r="K42" s="164"/>
      <c r="L42" s="164"/>
      <c r="M42" s="164">
        <f>'実質公債費比率（分子）の構造'!N$52</f>
        <v>307</v>
      </c>
      <c r="N42" s="164"/>
      <c r="O42" s="164"/>
      <c r="P42" s="164">
        <f>'実質公債費比率（分子）の構造'!O$52</f>
        <v>316</v>
      </c>
    </row>
    <row r="43" spans="1:16" x14ac:dyDescent="0.15">
      <c r="A43" s="164" t="s">
        <v>16</v>
      </c>
      <c r="B43" s="164">
        <f>'実質公債費比率（分子）の構造'!K$51</f>
        <v>0</v>
      </c>
      <c r="C43" s="164"/>
      <c r="D43" s="164"/>
      <c r="E43" s="164">
        <f>'実質公債費比率（分子）の構造'!L$51</f>
        <v>0</v>
      </c>
      <c r="F43" s="164"/>
      <c r="G43" s="164"/>
      <c r="H43" s="164">
        <f>'実質公債費比率（分子）の構造'!M$51</f>
        <v>1</v>
      </c>
      <c r="I43" s="164"/>
      <c r="J43" s="164"/>
      <c r="K43" s="164" t="str">
        <f>'実質公債費比率（分子）の構造'!N$51</f>
        <v>-</v>
      </c>
      <c r="L43" s="164"/>
      <c r="M43" s="164"/>
      <c r="N43" s="164">
        <f>'実質公債費比率（分子）の構造'!O$51</f>
        <v>0</v>
      </c>
      <c r="O43" s="164"/>
      <c r="P43" s="164"/>
    </row>
    <row r="44" spans="1:16" x14ac:dyDescent="0.15">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f>'実質公債費比率（分子）の構造'!O$50</f>
        <v>0</v>
      </c>
      <c r="O44" s="164"/>
      <c r="P44" s="164"/>
    </row>
    <row r="45" spans="1:16" x14ac:dyDescent="0.15">
      <c r="A45" s="164" t="s">
        <v>63</v>
      </c>
      <c r="B45" s="164">
        <f>'実質公債費比率（分子）の構造'!K$49</f>
        <v>8</v>
      </c>
      <c r="C45" s="164"/>
      <c r="D45" s="164"/>
      <c r="E45" s="164">
        <f>'実質公債費比率（分子）の構造'!L$49</f>
        <v>8</v>
      </c>
      <c r="F45" s="164"/>
      <c r="G45" s="164"/>
      <c r="H45" s="164">
        <f>'実質公債費比率（分子）の構造'!M$49</f>
        <v>7</v>
      </c>
      <c r="I45" s="164"/>
      <c r="J45" s="164"/>
      <c r="K45" s="164">
        <f>'実質公債費比率（分子）の構造'!N$49</f>
        <v>7</v>
      </c>
      <c r="L45" s="164"/>
      <c r="M45" s="164"/>
      <c r="N45" s="164">
        <f>'実質公債費比率（分子）の構造'!O$49</f>
        <v>10</v>
      </c>
      <c r="O45" s="164"/>
      <c r="P45" s="164"/>
    </row>
    <row r="46" spans="1:16" x14ac:dyDescent="0.15">
      <c r="A46" s="164" t="s">
        <v>64</v>
      </c>
      <c r="B46" s="164">
        <f>'実質公債費比率（分子）の構造'!K$48</f>
        <v>42</v>
      </c>
      <c r="C46" s="164"/>
      <c r="D46" s="164"/>
      <c r="E46" s="164">
        <f>'実質公債費比率（分子）の構造'!L$48</f>
        <v>42</v>
      </c>
      <c r="F46" s="164"/>
      <c r="G46" s="164"/>
      <c r="H46" s="164">
        <f>'実質公債費比率（分子）の構造'!M$48</f>
        <v>42</v>
      </c>
      <c r="I46" s="164"/>
      <c r="J46" s="164"/>
      <c r="K46" s="164">
        <f>'実質公債費比率（分子）の構造'!N$48</f>
        <v>42</v>
      </c>
      <c r="L46" s="164"/>
      <c r="M46" s="164"/>
      <c r="N46" s="164">
        <f>'実質公債費比率（分子）の構造'!O$48</f>
        <v>41</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382</v>
      </c>
      <c r="C49" s="164"/>
      <c r="D49" s="164"/>
      <c r="E49" s="164">
        <f>'実質公債費比率（分子）の構造'!L$45</f>
        <v>376</v>
      </c>
      <c r="F49" s="164"/>
      <c r="G49" s="164"/>
      <c r="H49" s="164">
        <f>'実質公債費比率（分子）の構造'!M$45</f>
        <v>406</v>
      </c>
      <c r="I49" s="164"/>
      <c r="J49" s="164"/>
      <c r="K49" s="164">
        <f>'実質公債費比率（分子）の構造'!N$45</f>
        <v>454</v>
      </c>
      <c r="L49" s="164"/>
      <c r="M49" s="164"/>
      <c r="N49" s="164">
        <f>'実質公債費比率（分子）の構造'!O$45</f>
        <v>475</v>
      </c>
      <c r="O49" s="164"/>
      <c r="P49" s="164"/>
    </row>
    <row r="50" spans="1:16" x14ac:dyDescent="0.15">
      <c r="A50" s="164" t="s">
        <v>67</v>
      </c>
      <c r="B50" s="164" t="e">
        <f>NA()</f>
        <v>#N/A</v>
      </c>
      <c r="C50" s="164">
        <f>IF(ISNUMBER('実質公債費比率（分子）の構造'!K$53),'実質公債費比率（分子）の構造'!K$53,NA())</f>
        <v>127</v>
      </c>
      <c r="D50" s="164" t="e">
        <f>NA()</f>
        <v>#N/A</v>
      </c>
      <c r="E50" s="164" t="e">
        <f>NA()</f>
        <v>#N/A</v>
      </c>
      <c r="F50" s="164">
        <f>IF(ISNUMBER('実質公債費比率（分子）の構造'!L$53),'実質公債費比率（分子）の構造'!L$53,NA())</f>
        <v>136</v>
      </c>
      <c r="G50" s="164" t="e">
        <f>NA()</f>
        <v>#N/A</v>
      </c>
      <c r="H50" s="164" t="e">
        <f>NA()</f>
        <v>#N/A</v>
      </c>
      <c r="I50" s="164">
        <f>IF(ISNUMBER('実質公債費比率（分子）の構造'!M$53),'実質公債費比率（分子）の構造'!M$53,NA())</f>
        <v>157</v>
      </c>
      <c r="J50" s="164" t="e">
        <f>NA()</f>
        <v>#N/A</v>
      </c>
      <c r="K50" s="164" t="e">
        <f>NA()</f>
        <v>#N/A</v>
      </c>
      <c r="L50" s="164">
        <f>IF(ISNUMBER('実質公債費比率（分子）の構造'!N$53),'実質公債費比率（分子）の構造'!N$53,NA())</f>
        <v>196</v>
      </c>
      <c r="M50" s="164" t="e">
        <f>NA()</f>
        <v>#N/A</v>
      </c>
      <c r="N50" s="164" t="e">
        <f>NA()</f>
        <v>#N/A</v>
      </c>
      <c r="O50" s="164">
        <f>IF(ISNUMBER('実質公債費比率（分子）の構造'!O$53),'実質公債費比率（分子）の構造'!O$53,NA())</f>
        <v>210</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2761</v>
      </c>
      <c r="E56" s="163"/>
      <c r="F56" s="163"/>
      <c r="G56" s="163">
        <f>'将来負担比率（分子）の構造'!J$52</f>
        <v>2740</v>
      </c>
      <c r="H56" s="163"/>
      <c r="I56" s="163"/>
      <c r="J56" s="163">
        <f>'将来負担比率（分子）の構造'!K$52</f>
        <v>2662</v>
      </c>
      <c r="K56" s="163"/>
      <c r="L56" s="163"/>
      <c r="M56" s="163">
        <f>'将来負担比率（分子）の構造'!L$52</f>
        <v>2674</v>
      </c>
      <c r="N56" s="163"/>
      <c r="O56" s="163"/>
      <c r="P56" s="163">
        <f>'将来負担比率（分子）の構造'!M$52</f>
        <v>2625</v>
      </c>
    </row>
    <row r="57" spans="1:16" x14ac:dyDescent="0.15">
      <c r="A57" s="163" t="s">
        <v>42</v>
      </c>
      <c r="B57" s="163"/>
      <c r="C57" s="163"/>
      <c r="D57" s="163">
        <f>'将来負担比率（分子）の構造'!I$51</f>
        <v>91</v>
      </c>
      <c r="E57" s="163"/>
      <c r="F57" s="163"/>
      <c r="G57" s="163">
        <f>'将来負担比率（分子）の構造'!J$51</f>
        <v>94</v>
      </c>
      <c r="H57" s="163"/>
      <c r="I57" s="163"/>
      <c r="J57" s="163">
        <f>'将来負担比率（分子）の構造'!K$51</f>
        <v>69</v>
      </c>
      <c r="K57" s="163"/>
      <c r="L57" s="163"/>
      <c r="M57" s="163">
        <f>'将来負担比率（分子）の構造'!L$51</f>
        <v>58</v>
      </c>
      <c r="N57" s="163"/>
      <c r="O57" s="163"/>
      <c r="P57" s="163">
        <f>'将来負担比率（分子）の構造'!M$51</f>
        <v>84</v>
      </c>
    </row>
    <row r="58" spans="1:16" x14ac:dyDescent="0.15">
      <c r="A58" s="163" t="s">
        <v>41</v>
      </c>
      <c r="B58" s="163"/>
      <c r="C58" s="163"/>
      <c r="D58" s="163">
        <f>'将来負担比率（分子）の構造'!I$50</f>
        <v>2721</v>
      </c>
      <c r="E58" s="163"/>
      <c r="F58" s="163"/>
      <c r="G58" s="163">
        <f>'将来負担比率（分子）の構造'!J$50</f>
        <v>2595</v>
      </c>
      <c r="H58" s="163"/>
      <c r="I58" s="163"/>
      <c r="J58" s="163">
        <f>'将来負担比率（分子）の構造'!K$50</f>
        <v>2892</v>
      </c>
      <c r="K58" s="163"/>
      <c r="L58" s="163"/>
      <c r="M58" s="163">
        <f>'将来負担比率（分子）の構造'!L$50</f>
        <v>3006</v>
      </c>
      <c r="N58" s="163"/>
      <c r="O58" s="163"/>
      <c r="P58" s="163">
        <f>'将来負担比率（分子）の構造'!M$50</f>
        <v>2852</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f>'将来負担比率（分子）の構造'!I$46</f>
        <v>40</v>
      </c>
      <c r="C61" s="163"/>
      <c r="D61" s="163"/>
      <c r="E61" s="163">
        <f>'将来負担比率（分子）の構造'!J$46</f>
        <v>41</v>
      </c>
      <c r="F61" s="163"/>
      <c r="G61" s="163"/>
      <c r="H61" s="163">
        <f>'将来負担比率（分子）の構造'!K$46</f>
        <v>33</v>
      </c>
      <c r="I61" s="163"/>
      <c r="J61" s="163"/>
      <c r="K61" s="163">
        <f>'将来負担比率（分子）の構造'!L$46</f>
        <v>18</v>
      </c>
      <c r="L61" s="163"/>
      <c r="M61" s="163"/>
      <c r="N61" s="163">
        <f>'将来負担比率（分子）の構造'!M$46</f>
        <v>19</v>
      </c>
      <c r="O61" s="163"/>
      <c r="P61" s="163"/>
    </row>
    <row r="62" spans="1:16" x14ac:dyDescent="0.15">
      <c r="A62" s="163" t="s">
        <v>35</v>
      </c>
      <c r="B62" s="163">
        <f>'将来負担比率（分子）の構造'!I$45</f>
        <v>439</v>
      </c>
      <c r="C62" s="163"/>
      <c r="D62" s="163"/>
      <c r="E62" s="163">
        <f>'将来負担比率（分子）の構造'!J$45</f>
        <v>419</v>
      </c>
      <c r="F62" s="163"/>
      <c r="G62" s="163"/>
      <c r="H62" s="163">
        <f>'将来負担比率（分子）の構造'!K$45</f>
        <v>421</v>
      </c>
      <c r="I62" s="163"/>
      <c r="J62" s="163"/>
      <c r="K62" s="163">
        <f>'将来負担比率（分子）の構造'!L$45</f>
        <v>360</v>
      </c>
      <c r="L62" s="163"/>
      <c r="M62" s="163"/>
      <c r="N62" s="163">
        <f>'将来負担比率（分子）の構造'!M$45</f>
        <v>337</v>
      </c>
      <c r="O62" s="163"/>
      <c r="P62" s="163"/>
    </row>
    <row r="63" spans="1:16" x14ac:dyDescent="0.15">
      <c r="A63" s="163" t="s">
        <v>34</v>
      </c>
      <c r="B63" s="163">
        <f>'将来負担比率（分子）の構造'!I$44</f>
        <v>53</v>
      </c>
      <c r="C63" s="163"/>
      <c r="D63" s="163"/>
      <c r="E63" s="163">
        <f>'将来負担比率（分子）の構造'!J$44</f>
        <v>49</v>
      </c>
      <c r="F63" s="163"/>
      <c r="G63" s="163"/>
      <c r="H63" s="163">
        <f>'将来負担比率（分子）の構造'!K$44</f>
        <v>153</v>
      </c>
      <c r="I63" s="163"/>
      <c r="J63" s="163"/>
      <c r="K63" s="163">
        <f>'将来負担比率（分子）の構造'!L$44</f>
        <v>60</v>
      </c>
      <c r="L63" s="163"/>
      <c r="M63" s="163"/>
      <c r="N63" s="163">
        <f>'将来負担比率（分子）の構造'!M$44</f>
        <v>56</v>
      </c>
      <c r="O63" s="163"/>
      <c r="P63" s="163"/>
    </row>
    <row r="64" spans="1:16" x14ac:dyDescent="0.15">
      <c r="A64" s="163" t="s">
        <v>33</v>
      </c>
      <c r="B64" s="163">
        <f>'将来負担比率（分子）の構造'!I$43</f>
        <v>310</v>
      </c>
      <c r="C64" s="163"/>
      <c r="D64" s="163"/>
      <c r="E64" s="163">
        <f>'将来負担比率（分子）の構造'!J$43</f>
        <v>281</v>
      </c>
      <c r="F64" s="163"/>
      <c r="G64" s="163"/>
      <c r="H64" s="163">
        <f>'将来負担比率（分子）の構造'!K$43</f>
        <v>250</v>
      </c>
      <c r="I64" s="163"/>
      <c r="J64" s="163"/>
      <c r="K64" s="163">
        <f>'将来負担比率（分子）の構造'!L$43</f>
        <v>221</v>
      </c>
      <c r="L64" s="163"/>
      <c r="M64" s="163"/>
      <c r="N64" s="163">
        <f>'将来負担比率（分子）の構造'!M$43</f>
        <v>184</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3643</v>
      </c>
      <c r="C66" s="163"/>
      <c r="D66" s="163"/>
      <c r="E66" s="163">
        <f>'将来負担比率（分子）の構造'!J$41</f>
        <v>3876</v>
      </c>
      <c r="F66" s="163"/>
      <c r="G66" s="163"/>
      <c r="H66" s="163">
        <f>'将来負担比率（分子）の構造'!K$41</f>
        <v>3699</v>
      </c>
      <c r="I66" s="163"/>
      <c r="J66" s="163"/>
      <c r="K66" s="163">
        <f>'将来負担比率（分子）の構造'!L$41</f>
        <v>3651</v>
      </c>
      <c r="L66" s="163"/>
      <c r="M66" s="163"/>
      <c r="N66" s="163">
        <f>'将来負担比率（分子）の構造'!M$41</f>
        <v>3497</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936</v>
      </c>
      <c r="C72" s="167">
        <f>基金残高に係る経年分析!G55</f>
        <v>958</v>
      </c>
      <c r="D72" s="167">
        <f>基金残高に係る経年分析!H55</f>
        <v>1040</v>
      </c>
    </row>
    <row r="73" spans="1:16" x14ac:dyDescent="0.15">
      <c r="A73" s="166" t="s">
        <v>74</v>
      </c>
      <c r="B73" s="167">
        <f>基金残高に係る経年分析!F56</f>
        <v>86</v>
      </c>
      <c r="C73" s="167">
        <f>基金残高に係る経年分析!G56</f>
        <v>93</v>
      </c>
      <c r="D73" s="167">
        <f>基金残高に係る経年分析!H56</f>
        <v>28</v>
      </c>
    </row>
    <row r="74" spans="1:16" x14ac:dyDescent="0.15">
      <c r="A74" s="166" t="s">
        <v>75</v>
      </c>
      <c r="B74" s="167">
        <f>基金残高に係る経年分析!F57</f>
        <v>1813</v>
      </c>
      <c r="C74" s="167">
        <f>基金残高に係る経年分析!G57</f>
        <v>1920</v>
      </c>
      <c r="D74" s="167">
        <f>基金残高に係る経年分析!H57</f>
        <v>1843</v>
      </c>
    </row>
  </sheetData>
  <sheetProtection algorithmName="SHA-512" hashValue="svc3rYQ8uiRTyXnzbUD/AT+DCPLhZs3V+H0Sn5BAYKqDVWyqK3XbmcXM6hXsEUK2X0MMWLahQOFYurnBcqhwqg==" saltValue="Ttbf3LOHm40APHPSkZZNG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38" t="s">
        <v>202</v>
      </c>
      <c r="DI1" s="639"/>
      <c r="DJ1" s="639"/>
      <c r="DK1" s="639"/>
      <c r="DL1" s="639"/>
      <c r="DM1" s="639"/>
      <c r="DN1" s="640"/>
      <c r="DO1" s="202"/>
      <c r="DP1" s="638" t="s">
        <v>203</v>
      </c>
      <c r="DQ1" s="639"/>
      <c r="DR1" s="639"/>
      <c r="DS1" s="639"/>
      <c r="DT1" s="639"/>
      <c r="DU1" s="639"/>
      <c r="DV1" s="639"/>
      <c r="DW1" s="639"/>
      <c r="DX1" s="639"/>
      <c r="DY1" s="639"/>
      <c r="DZ1" s="639"/>
      <c r="EA1" s="639"/>
      <c r="EB1" s="639"/>
      <c r="EC1" s="640"/>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41" t="s">
        <v>205</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206</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207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41" t="s">
        <v>1</v>
      </c>
      <c r="C4" s="642"/>
      <c r="D4" s="642"/>
      <c r="E4" s="642"/>
      <c r="F4" s="642"/>
      <c r="G4" s="642"/>
      <c r="H4" s="642"/>
      <c r="I4" s="642"/>
      <c r="J4" s="642"/>
      <c r="K4" s="642"/>
      <c r="L4" s="642"/>
      <c r="M4" s="642"/>
      <c r="N4" s="642"/>
      <c r="O4" s="642"/>
      <c r="P4" s="642"/>
      <c r="Q4" s="643"/>
      <c r="R4" s="641" t="s">
        <v>208</v>
      </c>
      <c r="S4" s="642"/>
      <c r="T4" s="642"/>
      <c r="U4" s="642"/>
      <c r="V4" s="642"/>
      <c r="W4" s="642"/>
      <c r="X4" s="642"/>
      <c r="Y4" s="643"/>
      <c r="Z4" s="641" t="s">
        <v>209</v>
      </c>
      <c r="AA4" s="642"/>
      <c r="AB4" s="642"/>
      <c r="AC4" s="643"/>
      <c r="AD4" s="641" t="s">
        <v>210</v>
      </c>
      <c r="AE4" s="642"/>
      <c r="AF4" s="642"/>
      <c r="AG4" s="642"/>
      <c r="AH4" s="642"/>
      <c r="AI4" s="642"/>
      <c r="AJ4" s="642"/>
      <c r="AK4" s="643"/>
      <c r="AL4" s="641" t="s">
        <v>209</v>
      </c>
      <c r="AM4" s="642"/>
      <c r="AN4" s="642"/>
      <c r="AO4" s="643"/>
      <c r="AP4" s="644" t="s">
        <v>211</v>
      </c>
      <c r="AQ4" s="644"/>
      <c r="AR4" s="644"/>
      <c r="AS4" s="644"/>
      <c r="AT4" s="644"/>
      <c r="AU4" s="644"/>
      <c r="AV4" s="644"/>
      <c r="AW4" s="644"/>
      <c r="AX4" s="644"/>
      <c r="AY4" s="644"/>
      <c r="AZ4" s="644"/>
      <c r="BA4" s="644"/>
      <c r="BB4" s="644"/>
      <c r="BC4" s="644"/>
      <c r="BD4" s="644"/>
      <c r="BE4" s="644"/>
      <c r="BF4" s="644"/>
      <c r="BG4" s="644" t="s">
        <v>212</v>
      </c>
      <c r="BH4" s="644"/>
      <c r="BI4" s="644"/>
      <c r="BJ4" s="644"/>
      <c r="BK4" s="644"/>
      <c r="BL4" s="644"/>
      <c r="BM4" s="644"/>
      <c r="BN4" s="644"/>
      <c r="BO4" s="644" t="s">
        <v>209</v>
      </c>
      <c r="BP4" s="644"/>
      <c r="BQ4" s="644"/>
      <c r="BR4" s="644"/>
      <c r="BS4" s="644" t="s">
        <v>213</v>
      </c>
      <c r="BT4" s="644"/>
      <c r="BU4" s="644"/>
      <c r="BV4" s="644"/>
      <c r="BW4" s="644"/>
      <c r="BX4" s="644"/>
      <c r="BY4" s="644"/>
      <c r="BZ4" s="644"/>
      <c r="CA4" s="644"/>
      <c r="CB4" s="644"/>
      <c r="CD4" s="641" t="s">
        <v>214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15">
      <c r="B5" s="645" t="s">
        <v>215</v>
      </c>
      <c r="C5" s="646"/>
      <c r="D5" s="646"/>
      <c r="E5" s="646"/>
      <c r="F5" s="646"/>
      <c r="G5" s="646"/>
      <c r="H5" s="646"/>
      <c r="I5" s="646"/>
      <c r="J5" s="646"/>
      <c r="K5" s="646"/>
      <c r="L5" s="646"/>
      <c r="M5" s="646"/>
      <c r="N5" s="646"/>
      <c r="O5" s="646"/>
      <c r="P5" s="646"/>
      <c r="Q5" s="647"/>
      <c r="R5" s="648">
        <v>186163</v>
      </c>
      <c r="S5" s="649"/>
      <c r="T5" s="649"/>
      <c r="U5" s="649"/>
      <c r="V5" s="649"/>
      <c r="W5" s="649"/>
      <c r="X5" s="649"/>
      <c r="Y5" s="650"/>
      <c r="Z5" s="651">
        <v>5</v>
      </c>
      <c r="AA5" s="651"/>
      <c r="AB5" s="651"/>
      <c r="AC5" s="651"/>
      <c r="AD5" s="652">
        <v>186163</v>
      </c>
      <c r="AE5" s="652"/>
      <c r="AF5" s="652"/>
      <c r="AG5" s="652"/>
      <c r="AH5" s="652"/>
      <c r="AI5" s="652"/>
      <c r="AJ5" s="652"/>
      <c r="AK5" s="652"/>
      <c r="AL5" s="653">
        <v>9.3000000000000007</v>
      </c>
      <c r="AM5" s="654"/>
      <c r="AN5" s="654"/>
      <c r="AO5" s="655"/>
      <c r="AP5" s="645" t="s">
        <v>216</v>
      </c>
      <c r="AQ5" s="646"/>
      <c r="AR5" s="646"/>
      <c r="AS5" s="646"/>
      <c r="AT5" s="646"/>
      <c r="AU5" s="646"/>
      <c r="AV5" s="646"/>
      <c r="AW5" s="646"/>
      <c r="AX5" s="646"/>
      <c r="AY5" s="646"/>
      <c r="AZ5" s="646"/>
      <c r="BA5" s="646"/>
      <c r="BB5" s="646"/>
      <c r="BC5" s="646"/>
      <c r="BD5" s="646"/>
      <c r="BE5" s="646"/>
      <c r="BF5" s="647"/>
      <c r="BG5" s="659">
        <v>186163</v>
      </c>
      <c r="BH5" s="660"/>
      <c r="BI5" s="660"/>
      <c r="BJ5" s="660"/>
      <c r="BK5" s="660"/>
      <c r="BL5" s="660"/>
      <c r="BM5" s="660"/>
      <c r="BN5" s="661"/>
      <c r="BO5" s="662">
        <v>100</v>
      </c>
      <c r="BP5" s="662"/>
      <c r="BQ5" s="662"/>
      <c r="BR5" s="662"/>
      <c r="BS5" s="663">
        <v>6581</v>
      </c>
      <c r="BT5" s="663"/>
      <c r="BU5" s="663"/>
      <c r="BV5" s="663"/>
      <c r="BW5" s="663"/>
      <c r="BX5" s="663"/>
      <c r="BY5" s="663"/>
      <c r="BZ5" s="663"/>
      <c r="CA5" s="663"/>
      <c r="CB5" s="667"/>
      <c r="CD5" s="641" t="s">
        <v>211</v>
      </c>
      <c r="CE5" s="642"/>
      <c r="CF5" s="642"/>
      <c r="CG5" s="642"/>
      <c r="CH5" s="642"/>
      <c r="CI5" s="642"/>
      <c r="CJ5" s="642"/>
      <c r="CK5" s="642"/>
      <c r="CL5" s="642"/>
      <c r="CM5" s="642"/>
      <c r="CN5" s="642"/>
      <c r="CO5" s="642"/>
      <c r="CP5" s="642"/>
      <c r="CQ5" s="643"/>
      <c r="CR5" s="641" t="s">
        <v>217</v>
      </c>
      <c r="CS5" s="642"/>
      <c r="CT5" s="642"/>
      <c r="CU5" s="642"/>
      <c r="CV5" s="642"/>
      <c r="CW5" s="642"/>
      <c r="CX5" s="642"/>
      <c r="CY5" s="643"/>
      <c r="CZ5" s="641" t="s">
        <v>209</v>
      </c>
      <c r="DA5" s="642"/>
      <c r="DB5" s="642"/>
      <c r="DC5" s="643"/>
      <c r="DD5" s="641" t="s">
        <v>218</v>
      </c>
      <c r="DE5" s="642"/>
      <c r="DF5" s="642"/>
      <c r="DG5" s="642"/>
      <c r="DH5" s="642"/>
      <c r="DI5" s="642"/>
      <c r="DJ5" s="642"/>
      <c r="DK5" s="642"/>
      <c r="DL5" s="642"/>
      <c r="DM5" s="642"/>
      <c r="DN5" s="642"/>
      <c r="DO5" s="642"/>
      <c r="DP5" s="643"/>
      <c r="DQ5" s="641" t="s">
        <v>219</v>
      </c>
      <c r="DR5" s="642"/>
      <c r="DS5" s="642"/>
      <c r="DT5" s="642"/>
      <c r="DU5" s="642"/>
      <c r="DV5" s="642"/>
      <c r="DW5" s="642"/>
      <c r="DX5" s="642"/>
      <c r="DY5" s="642"/>
      <c r="DZ5" s="642"/>
      <c r="EA5" s="642"/>
      <c r="EB5" s="642"/>
      <c r="EC5" s="643"/>
    </row>
    <row r="6" spans="2:143" ht="11.25" customHeight="1" x14ac:dyDescent="0.15">
      <c r="B6" s="656" t="s">
        <v>220</v>
      </c>
      <c r="C6" s="657"/>
      <c r="D6" s="657"/>
      <c r="E6" s="657"/>
      <c r="F6" s="657"/>
      <c r="G6" s="657"/>
      <c r="H6" s="657"/>
      <c r="I6" s="657"/>
      <c r="J6" s="657"/>
      <c r="K6" s="657"/>
      <c r="L6" s="657"/>
      <c r="M6" s="657"/>
      <c r="N6" s="657"/>
      <c r="O6" s="657"/>
      <c r="P6" s="657"/>
      <c r="Q6" s="658"/>
      <c r="R6" s="659">
        <v>18148</v>
      </c>
      <c r="S6" s="660"/>
      <c r="T6" s="660"/>
      <c r="U6" s="660"/>
      <c r="V6" s="660"/>
      <c r="W6" s="660"/>
      <c r="X6" s="660"/>
      <c r="Y6" s="661"/>
      <c r="Z6" s="662">
        <v>0.5</v>
      </c>
      <c r="AA6" s="662"/>
      <c r="AB6" s="662"/>
      <c r="AC6" s="662"/>
      <c r="AD6" s="663">
        <v>18148</v>
      </c>
      <c r="AE6" s="663"/>
      <c r="AF6" s="663"/>
      <c r="AG6" s="663"/>
      <c r="AH6" s="663"/>
      <c r="AI6" s="663"/>
      <c r="AJ6" s="663"/>
      <c r="AK6" s="663"/>
      <c r="AL6" s="664">
        <v>0.9</v>
      </c>
      <c r="AM6" s="665"/>
      <c r="AN6" s="665"/>
      <c r="AO6" s="666"/>
      <c r="AP6" s="656" t="s">
        <v>221</v>
      </c>
      <c r="AQ6" s="657"/>
      <c r="AR6" s="657"/>
      <c r="AS6" s="657"/>
      <c r="AT6" s="657"/>
      <c r="AU6" s="657"/>
      <c r="AV6" s="657"/>
      <c r="AW6" s="657"/>
      <c r="AX6" s="657"/>
      <c r="AY6" s="657"/>
      <c r="AZ6" s="657"/>
      <c r="BA6" s="657"/>
      <c r="BB6" s="657"/>
      <c r="BC6" s="657"/>
      <c r="BD6" s="657"/>
      <c r="BE6" s="657"/>
      <c r="BF6" s="658"/>
      <c r="BG6" s="659">
        <v>186163</v>
      </c>
      <c r="BH6" s="660"/>
      <c r="BI6" s="660"/>
      <c r="BJ6" s="660"/>
      <c r="BK6" s="660"/>
      <c r="BL6" s="660"/>
      <c r="BM6" s="660"/>
      <c r="BN6" s="661"/>
      <c r="BO6" s="662">
        <v>100</v>
      </c>
      <c r="BP6" s="662"/>
      <c r="BQ6" s="662"/>
      <c r="BR6" s="662"/>
      <c r="BS6" s="663">
        <v>6581</v>
      </c>
      <c r="BT6" s="663"/>
      <c r="BU6" s="663"/>
      <c r="BV6" s="663"/>
      <c r="BW6" s="663"/>
      <c r="BX6" s="663"/>
      <c r="BY6" s="663"/>
      <c r="BZ6" s="663"/>
      <c r="CA6" s="663"/>
      <c r="CB6" s="667"/>
      <c r="CD6" s="645" t="s">
        <v>222</v>
      </c>
      <c r="CE6" s="646"/>
      <c r="CF6" s="646"/>
      <c r="CG6" s="646"/>
      <c r="CH6" s="646"/>
      <c r="CI6" s="646"/>
      <c r="CJ6" s="646"/>
      <c r="CK6" s="646"/>
      <c r="CL6" s="646"/>
      <c r="CM6" s="646"/>
      <c r="CN6" s="646"/>
      <c r="CO6" s="646"/>
      <c r="CP6" s="646"/>
      <c r="CQ6" s="647"/>
      <c r="CR6" s="659">
        <v>56700</v>
      </c>
      <c r="CS6" s="660"/>
      <c r="CT6" s="660"/>
      <c r="CU6" s="660"/>
      <c r="CV6" s="660"/>
      <c r="CW6" s="660"/>
      <c r="CX6" s="660"/>
      <c r="CY6" s="661"/>
      <c r="CZ6" s="653">
        <v>1.6</v>
      </c>
      <c r="DA6" s="654"/>
      <c r="DB6" s="654"/>
      <c r="DC6" s="670"/>
      <c r="DD6" s="668" t="s">
        <v>122</v>
      </c>
      <c r="DE6" s="660"/>
      <c r="DF6" s="660"/>
      <c r="DG6" s="660"/>
      <c r="DH6" s="660"/>
      <c r="DI6" s="660"/>
      <c r="DJ6" s="660"/>
      <c r="DK6" s="660"/>
      <c r="DL6" s="660"/>
      <c r="DM6" s="660"/>
      <c r="DN6" s="660"/>
      <c r="DO6" s="660"/>
      <c r="DP6" s="661"/>
      <c r="DQ6" s="668">
        <v>56700</v>
      </c>
      <c r="DR6" s="660"/>
      <c r="DS6" s="660"/>
      <c r="DT6" s="660"/>
      <c r="DU6" s="660"/>
      <c r="DV6" s="660"/>
      <c r="DW6" s="660"/>
      <c r="DX6" s="660"/>
      <c r="DY6" s="660"/>
      <c r="DZ6" s="660"/>
      <c r="EA6" s="660"/>
      <c r="EB6" s="660"/>
      <c r="EC6" s="669"/>
    </row>
    <row r="7" spans="2:143" ht="11.25" customHeight="1" x14ac:dyDescent="0.15">
      <c r="B7" s="656" t="s">
        <v>223</v>
      </c>
      <c r="C7" s="657"/>
      <c r="D7" s="657"/>
      <c r="E7" s="657"/>
      <c r="F7" s="657"/>
      <c r="G7" s="657"/>
      <c r="H7" s="657"/>
      <c r="I7" s="657"/>
      <c r="J7" s="657"/>
      <c r="K7" s="657"/>
      <c r="L7" s="657"/>
      <c r="M7" s="657"/>
      <c r="N7" s="657"/>
      <c r="O7" s="657"/>
      <c r="P7" s="657"/>
      <c r="Q7" s="658"/>
      <c r="R7" s="659">
        <v>157</v>
      </c>
      <c r="S7" s="660"/>
      <c r="T7" s="660"/>
      <c r="U7" s="660"/>
      <c r="V7" s="660"/>
      <c r="W7" s="660"/>
      <c r="X7" s="660"/>
      <c r="Y7" s="661"/>
      <c r="Z7" s="662">
        <v>0</v>
      </c>
      <c r="AA7" s="662"/>
      <c r="AB7" s="662"/>
      <c r="AC7" s="662"/>
      <c r="AD7" s="663">
        <v>157</v>
      </c>
      <c r="AE7" s="663"/>
      <c r="AF7" s="663"/>
      <c r="AG7" s="663"/>
      <c r="AH7" s="663"/>
      <c r="AI7" s="663"/>
      <c r="AJ7" s="663"/>
      <c r="AK7" s="663"/>
      <c r="AL7" s="664">
        <v>0</v>
      </c>
      <c r="AM7" s="665"/>
      <c r="AN7" s="665"/>
      <c r="AO7" s="666"/>
      <c r="AP7" s="656" t="s">
        <v>224</v>
      </c>
      <c r="AQ7" s="657"/>
      <c r="AR7" s="657"/>
      <c r="AS7" s="657"/>
      <c r="AT7" s="657"/>
      <c r="AU7" s="657"/>
      <c r="AV7" s="657"/>
      <c r="AW7" s="657"/>
      <c r="AX7" s="657"/>
      <c r="AY7" s="657"/>
      <c r="AZ7" s="657"/>
      <c r="BA7" s="657"/>
      <c r="BB7" s="657"/>
      <c r="BC7" s="657"/>
      <c r="BD7" s="657"/>
      <c r="BE7" s="657"/>
      <c r="BF7" s="658"/>
      <c r="BG7" s="659">
        <v>98627</v>
      </c>
      <c r="BH7" s="660"/>
      <c r="BI7" s="660"/>
      <c r="BJ7" s="660"/>
      <c r="BK7" s="660"/>
      <c r="BL7" s="660"/>
      <c r="BM7" s="660"/>
      <c r="BN7" s="661"/>
      <c r="BO7" s="662">
        <v>53</v>
      </c>
      <c r="BP7" s="662"/>
      <c r="BQ7" s="662"/>
      <c r="BR7" s="662"/>
      <c r="BS7" s="663">
        <v>6581</v>
      </c>
      <c r="BT7" s="663"/>
      <c r="BU7" s="663"/>
      <c r="BV7" s="663"/>
      <c r="BW7" s="663"/>
      <c r="BX7" s="663"/>
      <c r="BY7" s="663"/>
      <c r="BZ7" s="663"/>
      <c r="CA7" s="663"/>
      <c r="CB7" s="667"/>
      <c r="CD7" s="656" t="s">
        <v>225</v>
      </c>
      <c r="CE7" s="657"/>
      <c r="CF7" s="657"/>
      <c r="CG7" s="657"/>
      <c r="CH7" s="657"/>
      <c r="CI7" s="657"/>
      <c r="CJ7" s="657"/>
      <c r="CK7" s="657"/>
      <c r="CL7" s="657"/>
      <c r="CM7" s="657"/>
      <c r="CN7" s="657"/>
      <c r="CO7" s="657"/>
      <c r="CP7" s="657"/>
      <c r="CQ7" s="658"/>
      <c r="CR7" s="659">
        <v>755026</v>
      </c>
      <c r="CS7" s="660"/>
      <c r="CT7" s="660"/>
      <c r="CU7" s="660"/>
      <c r="CV7" s="660"/>
      <c r="CW7" s="660"/>
      <c r="CX7" s="660"/>
      <c r="CY7" s="661"/>
      <c r="CZ7" s="662">
        <v>21.2</v>
      </c>
      <c r="DA7" s="662"/>
      <c r="DB7" s="662"/>
      <c r="DC7" s="662"/>
      <c r="DD7" s="668">
        <v>2349</v>
      </c>
      <c r="DE7" s="660"/>
      <c r="DF7" s="660"/>
      <c r="DG7" s="660"/>
      <c r="DH7" s="660"/>
      <c r="DI7" s="660"/>
      <c r="DJ7" s="660"/>
      <c r="DK7" s="660"/>
      <c r="DL7" s="660"/>
      <c r="DM7" s="660"/>
      <c r="DN7" s="660"/>
      <c r="DO7" s="660"/>
      <c r="DP7" s="661"/>
      <c r="DQ7" s="668">
        <v>593899</v>
      </c>
      <c r="DR7" s="660"/>
      <c r="DS7" s="660"/>
      <c r="DT7" s="660"/>
      <c r="DU7" s="660"/>
      <c r="DV7" s="660"/>
      <c r="DW7" s="660"/>
      <c r="DX7" s="660"/>
      <c r="DY7" s="660"/>
      <c r="DZ7" s="660"/>
      <c r="EA7" s="660"/>
      <c r="EB7" s="660"/>
      <c r="EC7" s="669"/>
    </row>
    <row r="8" spans="2:143" ht="11.25" customHeight="1" x14ac:dyDescent="0.15">
      <c r="B8" s="656" t="s">
        <v>226</v>
      </c>
      <c r="C8" s="657"/>
      <c r="D8" s="657"/>
      <c r="E8" s="657"/>
      <c r="F8" s="657"/>
      <c r="G8" s="657"/>
      <c r="H8" s="657"/>
      <c r="I8" s="657"/>
      <c r="J8" s="657"/>
      <c r="K8" s="657"/>
      <c r="L8" s="657"/>
      <c r="M8" s="657"/>
      <c r="N8" s="657"/>
      <c r="O8" s="657"/>
      <c r="P8" s="657"/>
      <c r="Q8" s="658"/>
      <c r="R8" s="659">
        <v>1729</v>
      </c>
      <c r="S8" s="660"/>
      <c r="T8" s="660"/>
      <c r="U8" s="660"/>
      <c r="V8" s="660"/>
      <c r="W8" s="660"/>
      <c r="X8" s="660"/>
      <c r="Y8" s="661"/>
      <c r="Z8" s="662">
        <v>0</v>
      </c>
      <c r="AA8" s="662"/>
      <c r="AB8" s="662"/>
      <c r="AC8" s="662"/>
      <c r="AD8" s="663">
        <v>1729</v>
      </c>
      <c r="AE8" s="663"/>
      <c r="AF8" s="663"/>
      <c r="AG8" s="663"/>
      <c r="AH8" s="663"/>
      <c r="AI8" s="663"/>
      <c r="AJ8" s="663"/>
      <c r="AK8" s="663"/>
      <c r="AL8" s="664">
        <v>0.1</v>
      </c>
      <c r="AM8" s="665"/>
      <c r="AN8" s="665"/>
      <c r="AO8" s="666"/>
      <c r="AP8" s="656" t="s">
        <v>227</v>
      </c>
      <c r="AQ8" s="657"/>
      <c r="AR8" s="657"/>
      <c r="AS8" s="657"/>
      <c r="AT8" s="657"/>
      <c r="AU8" s="657"/>
      <c r="AV8" s="657"/>
      <c r="AW8" s="657"/>
      <c r="AX8" s="657"/>
      <c r="AY8" s="657"/>
      <c r="AZ8" s="657"/>
      <c r="BA8" s="657"/>
      <c r="BB8" s="657"/>
      <c r="BC8" s="657"/>
      <c r="BD8" s="657"/>
      <c r="BE8" s="657"/>
      <c r="BF8" s="658"/>
      <c r="BG8" s="659">
        <v>2701</v>
      </c>
      <c r="BH8" s="660"/>
      <c r="BI8" s="660"/>
      <c r="BJ8" s="660"/>
      <c r="BK8" s="660"/>
      <c r="BL8" s="660"/>
      <c r="BM8" s="660"/>
      <c r="BN8" s="661"/>
      <c r="BO8" s="662">
        <v>1.5</v>
      </c>
      <c r="BP8" s="662"/>
      <c r="BQ8" s="662"/>
      <c r="BR8" s="662"/>
      <c r="BS8" s="663" t="s">
        <v>122</v>
      </c>
      <c r="BT8" s="663"/>
      <c r="BU8" s="663"/>
      <c r="BV8" s="663"/>
      <c r="BW8" s="663"/>
      <c r="BX8" s="663"/>
      <c r="BY8" s="663"/>
      <c r="BZ8" s="663"/>
      <c r="CA8" s="663"/>
      <c r="CB8" s="667"/>
      <c r="CD8" s="656" t="s">
        <v>228</v>
      </c>
      <c r="CE8" s="657"/>
      <c r="CF8" s="657"/>
      <c r="CG8" s="657"/>
      <c r="CH8" s="657"/>
      <c r="CI8" s="657"/>
      <c r="CJ8" s="657"/>
      <c r="CK8" s="657"/>
      <c r="CL8" s="657"/>
      <c r="CM8" s="657"/>
      <c r="CN8" s="657"/>
      <c r="CO8" s="657"/>
      <c r="CP8" s="657"/>
      <c r="CQ8" s="658"/>
      <c r="CR8" s="659">
        <v>696414</v>
      </c>
      <c r="CS8" s="660"/>
      <c r="CT8" s="660"/>
      <c r="CU8" s="660"/>
      <c r="CV8" s="660"/>
      <c r="CW8" s="660"/>
      <c r="CX8" s="660"/>
      <c r="CY8" s="661"/>
      <c r="CZ8" s="662">
        <v>19.600000000000001</v>
      </c>
      <c r="DA8" s="662"/>
      <c r="DB8" s="662"/>
      <c r="DC8" s="662"/>
      <c r="DD8" s="668">
        <v>2164</v>
      </c>
      <c r="DE8" s="660"/>
      <c r="DF8" s="660"/>
      <c r="DG8" s="660"/>
      <c r="DH8" s="660"/>
      <c r="DI8" s="660"/>
      <c r="DJ8" s="660"/>
      <c r="DK8" s="660"/>
      <c r="DL8" s="660"/>
      <c r="DM8" s="660"/>
      <c r="DN8" s="660"/>
      <c r="DO8" s="660"/>
      <c r="DP8" s="661"/>
      <c r="DQ8" s="668">
        <v>454804</v>
      </c>
      <c r="DR8" s="660"/>
      <c r="DS8" s="660"/>
      <c r="DT8" s="660"/>
      <c r="DU8" s="660"/>
      <c r="DV8" s="660"/>
      <c r="DW8" s="660"/>
      <c r="DX8" s="660"/>
      <c r="DY8" s="660"/>
      <c r="DZ8" s="660"/>
      <c r="EA8" s="660"/>
      <c r="EB8" s="660"/>
      <c r="EC8" s="669"/>
    </row>
    <row r="9" spans="2:143" ht="11.25" customHeight="1" x14ac:dyDescent="0.15">
      <c r="B9" s="656" t="s">
        <v>229</v>
      </c>
      <c r="C9" s="657"/>
      <c r="D9" s="657"/>
      <c r="E9" s="657"/>
      <c r="F9" s="657"/>
      <c r="G9" s="657"/>
      <c r="H9" s="657"/>
      <c r="I9" s="657"/>
      <c r="J9" s="657"/>
      <c r="K9" s="657"/>
      <c r="L9" s="657"/>
      <c r="M9" s="657"/>
      <c r="N9" s="657"/>
      <c r="O9" s="657"/>
      <c r="P9" s="657"/>
      <c r="Q9" s="658"/>
      <c r="R9" s="659">
        <v>2382</v>
      </c>
      <c r="S9" s="660"/>
      <c r="T9" s="660"/>
      <c r="U9" s="660"/>
      <c r="V9" s="660"/>
      <c r="W9" s="660"/>
      <c r="X9" s="660"/>
      <c r="Y9" s="661"/>
      <c r="Z9" s="662">
        <v>0.1</v>
      </c>
      <c r="AA9" s="662"/>
      <c r="AB9" s="662"/>
      <c r="AC9" s="662"/>
      <c r="AD9" s="663">
        <v>2382</v>
      </c>
      <c r="AE9" s="663"/>
      <c r="AF9" s="663"/>
      <c r="AG9" s="663"/>
      <c r="AH9" s="663"/>
      <c r="AI9" s="663"/>
      <c r="AJ9" s="663"/>
      <c r="AK9" s="663"/>
      <c r="AL9" s="664">
        <v>0.1</v>
      </c>
      <c r="AM9" s="665"/>
      <c r="AN9" s="665"/>
      <c r="AO9" s="666"/>
      <c r="AP9" s="656" t="s">
        <v>230</v>
      </c>
      <c r="AQ9" s="657"/>
      <c r="AR9" s="657"/>
      <c r="AS9" s="657"/>
      <c r="AT9" s="657"/>
      <c r="AU9" s="657"/>
      <c r="AV9" s="657"/>
      <c r="AW9" s="657"/>
      <c r="AX9" s="657"/>
      <c r="AY9" s="657"/>
      <c r="AZ9" s="657"/>
      <c r="BA9" s="657"/>
      <c r="BB9" s="657"/>
      <c r="BC9" s="657"/>
      <c r="BD9" s="657"/>
      <c r="BE9" s="657"/>
      <c r="BF9" s="658"/>
      <c r="BG9" s="659">
        <v>65365</v>
      </c>
      <c r="BH9" s="660"/>
      <c r="BI9" s="660"/>
      <c r="BJ9" s="660"/>
      <c r="BK9" s="660"/>
      <c r="BL9" s="660"/>
      <c r="BM9" s="660"/>
      <c r="BN9" s="661"/>
      <c r="BO9" s="662">
        <v>35.1</v>
      </c>
      <c r="BP9" s="662"/>
      <c r="BQ9" s="662"/>
      <c r="BR9" s="662"/>
      <c r="BS9" s="663" t="s">
        <v>122</v>
      </c>
      <c r="BT9" s="663"/>
      <c r="BU9" s="663"/>
      <c r="BV9" s="663"/>
      <c r="BW9" s="663"/>
      <c r="BX9" s="663"/>
      <c r="BY9" s="663"/>
      <c r="BZ9" s="663"/>
      <c r="CA9" s="663"/>
      <c r="CB9" s="667"/>
      <c r="CD9" s="656" t="s">
        <v>231</v>
      </c>
      <c r="CE9" s="657"/>
      <c r="CF9" s="657"/>
      <c r="CG9" s="657"/>
      <c r="CH9" s="657"/>
      <c r="CI9" s="657"/>
      <c r="CJ9" s="657"/>
      <c r="CK9" s="657"/>
      <c r="CL9" s="657"/>
      <c r="CM9" s="657"/>
      <c r="CN9" s="657"/>
      <c r="CO9" s="657"/>
      <c r="CP9" s="657"/>
      <c r="CQ9" s="658"/>
      <c r="CR9" s="659">
        <v>426129</v>
      </c>
      <c r="CS9" s="660"/>
      <c r="CT9" s="660"/>
      <c r="CU9" s="660"/>
      <c r="CV9" s="660"/>
      <c r="CW9" s="660"/>
      <c r="CX9" s="660"/>
      <c r="CY9" s="661"/>
      <c r="CZ9" s="662">
        <v>12</v>
      </c>
      <c r="DA9" s="662"/>
      <c r="DB9" s="662"/>
      <c r="DC9" s="662"/>
      <c r="DD9" s="668">
        <v>36319</v>
      </c>
      <c r="DE9" s="660"/>
      <c r="DF9" s="660"/>
      <c r="DG9" s="660"/>
      <c r="DH9" s="660"/>
      <c r="DI9" s="660"/>
      <c r="DJ9" s="660"/>
      <c r="DK9" s="660"/>
      <c r="DL9" s="660"/>
      <c r="DM9" s="660"/>
      <c r="DN9" s="660"/>
      <c r="DO9" s="660"/>
      <c r="DP9" s="661"/>
      <c r="DQ9" s="668">
        <v>289294</v>
      </c>
      <c r="DR9" s="660"/>
      <c r="DS9" s="660"/>
      <c r="DT9" s="660"/>
      <c r="DU9" s="660"/>
      <c r="DV9" s="660"/>
      <c r="DW9" s="660"/>
      <c r="DX9" s="660"/>
      <c r="DY9" s="660"/>
      <c r="DZ9" s="660"/>
      <c r="EA9" s="660"/>
      <c r="EB9" s="660"/>
      <c r="EC9" s="669"/>
    </row>
    <row r="10" spans="2:143" ht="11.25" customHeight="1" x14ac:dyDescent="0.15">
      <c r="B10" s="656" t="s">
        <v>232</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233</v>
      </c>
      <c r="AQ10" s="657"/>
      <c r="AR10" s="657"/>
      <c r="AS10" s="657"/>
      <c r="AT10" s="657"/>
      <c r="AU10" s="657"/>
      <c r="AV10" s="657"/>
      <c r="AW10" s="657"/>
      <c r="AX10" s="657"/>
      <c r="AY10" s="657"/>
      <c r="AZ10" s="657"/>
      <c r="BA10" s="657"/>
      <c r="BB10" s="657"/>
      <c r="BC10" s="657"/>
      <c r="BD10" s="657"/>
      <c r="BE10" s="657"/>
      <c r="BF10" s="658"/>
      <c r="BG10" s="659">
        <v>7527</v>
      </c>
      <c r="BH10" s="660"/>
      <c r="BI10" s="660"/>
      <c r="BJ10" s="660"/>
      <c r="BK10" s="660"/>
      <c r="BL10" s="660"/>
      <c r="BM10" s="660"/>
      <c r="BN10" s="661"/>
      <c r="BO10" s="662">
        <v>4</v>
      </c>
      <c r="BP10" s="662"/>
      <c r="BQ10" s="662"/>
      <c r="BR10" s="662"/>
      <c r="BS10" s="663" t="s">
        <v>122</v>
      </c>
      <c r="BT10" s="663"/>
      <c r="BU10" s="663"/>
      <c r="BV10" s="663"/>
      <c r="BW10" s="663"/>
      <c r="BX10" s="663"/>
      <c r="BY10" s="663"/>
      <c r="BZ10" s="663"/>
      <c r="CA10" s="663"/>
      <c r="CB10" s="667"/>
      <c r="CD10" s="656" t="s">
        <v>234</v>
      </c>
      <c r="CE10" s="657"/>
      <c r="CF10" s="657"/>
      <c r="CG10" s="657"/>
      <c r="CH10" s="657"/>
      <c r="CI10" s="657"/>
      <c r="CJ10" s="657"/>
      <c r="CK10" s="657"/>
      <c r="CL10" s="657"/>
      <c r="CM10" s="657"/>
      <c r="CN10" s="657"/>
      <c r="CO10" s="657"/>
      <c r="CP10" s="657"/>
      <c r="CQ10" s="658"/>
      <c r="CR10" s="659">
        <v>24</v>
      </c>
      <c r="CS10" s="660"/>
      <c r="CT10" s="660"/>
      <c r="CU10" s="660"/>
      <c r="CV10" s="660"/>
      <c r="CW10" s="660"/>
      <c r="CX10" s="660"/>
      <c r="CY10" s="661"/>
      <c r="CZ10" s="662">
        <v>0</v>
      </c>
      <c r="DA10" s="662"/>
      <c r="DB10" s="662"/>
      <c r="DC10" s="662"/>
      <c r="DD10" s="668" t="s">
        <v>122</v>
      </c>
      <c r="DE10" s="660"/>
      <c r="DF10" s="660"/>
      <c r="DG10" s="660"/>
      <c r="DH10" s="660"/>
      <c r="DI10" s="660"/>
      <c r="DJ10" s="660"/>
      <c r="DK10" s="660"/>
      <c r="DL10" s="660"/>
      <c r="DM10" s="660"/>
      <c r="DN10" s="660"/>
      <c r="DO10" s="660"/>
      <c r="DP10" s="661"/>
      <c r="DQ10" s="668">
        <v>24</v>
      </c>
      <c r="DR10" s="660"/>
      <c r="DS10" s="660"/>
      <c r="DT10" s="660"/>
      <c r="DU10" s="660"/>
      <c r="DV10" s="660"/>
      <c r="DW10" s="660"/>
      <c r="DX10" s="660"/>
      <c r="DY10" s="660"/>
      <c r="DZ10" s="660"/>
      <c r="EA10" s="660"/>
      <c r="EB10" s="660"/>
      <c r="EC10" s="669"/>
    </row>
    <row r="11" spans="2:143" ht="11.25" customHeight="1" x14ac:dyDescent="0.15">
      <c r="B11" s="656" t="s">
        <v>235</v>
      </c>
      <c r="C11" s="657"/>
      <c r="D11" s="657"/>
      <c r="E11" s="657"/>
      <c r="F11" s="657"/>
      <c r="G11" s="657"/>
      <c r="H11" s="657"/>
      <c r="I11" s="657"/>
      <c r="J11" s="657"/>
      <c r="K11" s="657"/>
      <c r="L11" s="657"/>
      <c r="M11" s="657"/>
      <c r="N11" s="657"/>
      <c r="O11" s="657"/>
      <c r="P11" s="657"/>
      <c r="Q11" s="658"/>
      <c r="R11" s="659">
        <v>61322</v>
      </c>
      <c r="S11" s="660"/>
      <c r="T11" s="660"/>
      <c r="U11" s="660"/>
      <c r="V11" s="660"/>
      <c r="W11" s="660"/>
      <c r="X11" s="660"/>
      <c r="Y11" s="661"/>
      <c r="Z11" s="664">
        <v>1.6</v>
      </c>
      <c r="AA11" s="665"/>
      <c r="AB11" s="665"/>
      <c r="AC11" s="671"/>
      <c r="AD11" s="668">
        <v>61322</v>
      </c>
      <c r="AE11" s="660"/>
      <c r="AF11" s="660"/>
      <c r="AG11" s="660"/>
      <c r="AH11" s="660"/>
      <c r="AI11" s="660"/>
      <c r="AJ11" s="660"/>
      <c r="AK11" s="661"/>
      <c r="AL11" s="664">
        <v>3.1</v>
      </c>
      <c r="AM11" s="665"/>
      <c r="AN11" s="665"/>
      <c r="AO11" s="666"/>
      <c r="AP11" s="656" t="s">
        <v>236</v>
      </c>
      <c r="AQ11" s="657"/>
      <c r="AR11" s="657"/>
      <c r="AS11" s="657"/>
      <c r="AT11" s="657"/>
      <c r="AU11" s="657"/>
      <c r="AV11" s="657"/>
      <c r="AW11" s="657"/>
      <c r="AX11" s="657"/>
      <c r="AY11" s="657"/>
      <c r="AZ11" s="657"/>
      <c r="BA11" s="657"/>
      <c r="BB11" s="657"/>
      <c r="BC11" s="657"/>
      <c r="BD11" s="657"/>
      <c r="BE11" s="657"/>
      <c r="BF11" s="658"/>
      <c r="BG11" s="659">
        <v>23034</v>
      </c>
      <c r="BH11" s="660"/>
      <c r="BI11" s="660"/>
      <c r="BJ11" s="660"/>
      <c r="BK11" s="660"/>
      <c r="BL11" s="660"/>
      <c r="BM11" s="660"/>
      <c r="BN11" s="661"/>
      <c r="BO11" s="662">
        <v>12.4</v>
      </c>
      <c r="BP11" s="662"/>
      <c r="BQ11" s="662"/>
      <c r="BR11" s="662"/>
      <c r="BS11" s="663">
        <v>6581</v>
      </c>
      <c r="BT11" s="663"/>
      <c r="BU11" s="663"/>
      <c r="BV11" s="663"/>
      <c r="BW11" s="663"/>
      <c r="BX11" s="663"/>
      <c r="BY11" s="663"/>
      <c r="BZ11" s="663"/>
      <c r="CA11" s="663"/>
      <c r="CB11" s="667"/>
      <c r="CD11" s="656" t="s">
        <v>237</v>
      </c>
      <c r="CE11" s="657"/>
      <c r="CF11" s="657"/>
      <c r="CG11" s="657"/>
      <c r="CH11" s="657"/>
      <c r="CI11" s="657"/>
      <c r="CJ11" s="657"/>
      <c r="CK11" s="657"/>
      <c r="CL11" s="657"/>
      <c r="CM11" s="657"/>
      <c r="CN11" s="657"/>
      <c r="CO11" s="657"/>
      <c r="CP11" s="657"/>
      <c r="CQ11" s="658"/>
      <c r="CR11" s="659">
        <v>116036</v>
      </c>
      <c r="CS11" s="660"/>
      <c r="CT11" s="660"/>
      <c r="CU11" s="660"/>
      <c r="CV11" s="660"/>
      <c r="CW11" s="660"/>
      <c r="CX11" s="660"/>
      <c r="CY11" s="661"/>
      <c r="CZ11" s="662">
        <v>3.3</v>
      </c>
      <c r="DA11" s="662"/>
      <c r="DB11" s="662"/>
      <c r="DC11" s="662"/>
      <c r="DD11" s="668">
        <v>31417</v>
      </c>
      <c r="DE11" s="660"/>
      <c r="DF11" s="660"/>
      <c r="DG11" s="660"/>
      <c r="DH11" s="660"/>
      <c r="DI11" s="660"/>
      <c r="DJ11" s="660"/>
      <c r="DK11" s="660"/>
      <c r="DL11" s="660"/>
      <c r="DM11" s="660"/>
      <c r="DN11" s="660"/>
      <c r="DO11" s="660"/>
      <c r="DP11" s="661"/>
      <c r="DQ11" s="668">
        <v>87610</v>
      </c>
      <c r="DR11" s="660"/>
      <c r="DS11" s="660"/>
      <c r="DT11" s="660"/>
      <c r="DU11" s="660"/>
      <c r="DV11" s="660"/>
      <c r="DW11" s="660"/>
      <c r="DX11" s="660"/>
      <c r="DY11" s="660"/>
      <c r="DZ11" s="660"/>
      <c r="EA11" s="660"/>
      <c r="EB11" s="660"/>
      <c r="EC11" s="669"/>
    </row>
    <row r="12" spans="2:143" ht="11.25" customHeight="1" x14ac:dyDescent="0.15">
      <c r="B12" s="656" t="s">
        <v>238</v>
      </c>
      <c r="C12" s="657"/>
      <c r="D12" s="657"/>
      <c r="E12" s="657"/>
      <c r="F12" s="657"/>
      <c r="G12" s="657"/>
      <c r="H12" s="657"/>
      <c r="I12" s="657"/>
      <c r="J12" s="657"/>
      <c r="K12" s="657"/>
      <c r="L12" s="657"/>
      <c r="M12" s="657"/>
      <c r="N12" s="657"/>
      <c r="O12" s="657"/>
      <c r="P12" s="657"/>
      <c r="Q12" s="658"/>
      <c r="R12" s="659" t="s">
        <v>122</v>
      </c>
      <c r="S12" s="660"/>
      <c r="T12" s="660"/>
      <c r="U12" s="660"/>
      <c r="V12" s="660"/>
      <c r="W12" s="660"/>
      <c r="X12" s="660"/>
      <c r="Y12" s="661"/>
      <c r="Z12" s="662" t="s">
        <v>122</v>
      </c>
      <c r="AA12" s="662"/>
      <c r="AB12" s="662"/>
      <c r="AC12" s="662"/>
      <c r="AD12" s="663" t="s">
        <v>122</v>
      </c>
      <c r="AE12" s="663"/>
      <c r="AF12" s="663"/>
      <c r="AG12" s="663"/>
      <c r="AH12" s="663"/>
      <c r="AI12" s="663"/>
      <c r="AJ12" s="663"/>
      <c r="AK12" s="663"/>
      <c r="AL12" s="664" t="s">
        <v>122</v>
      </c>
      <c r="AM12" s="665"/>
      <c r="AN12" s="665"/>
      <c r="AO12" s="666"/>
      <c r="AP12" s="656" t="s">
        <v>239</v>
      </c>
      <c r="AQ12" s="657"/>
      <c r="AR12" s="657"/>
      <c r="AS12" s="657"/>
      <c r="AT12" s="657"/>
      <c r="AU12" s="657"/>
      <c r="AV12" s="657"/>
      <c r="AW12" s="657"/>
      <c r="AX12" s="657"/>
      <c r="AY12" s="657"/>
      <c r="AZ12" s="657"/>
      <c r="BA12" s="657"/>
      <c r="BB12" s="657"/>
      <c r="BC12" s="657"/>
      <c r="BD12" s="657"/>
      <c r="BE12" s="657"/>
      <c r="BF12" s="658"/>
      <c r="BG12" s="659">
        <v>76423</v>
      </c>
      <c r="BH12" s="660"/>
      <c r="BI12" s="660"/>
      <c r="BJ12" s="660"/>
      <c r="BK12" s="660"/>
      <c r="BL12" s="660"/>
      <c r="BM12" s="660"/>
      <c r="BN12" s="661"/>
      <c r="BO12" s="662">
        <v>41.1</v>
      </c>
      <c r="BP12" s="662"/>
      <c r="BQ12" s="662"/>
      <c r="BR12" s="662"/>
      <c r="BS12" s="663" t="s">
        <v>122</v>
      </c>
      <c r="BT12" s="663"/>
      <c r="BU12" s="663"/>
      <c r="BV12" s="663"/>
      <c r="BW12" s="663"/>
      <c r="BX12" s="663"/>
      <c r="BY12" s="663"/>
      <c r="BZ12" s="663"/>
      <c r="CA12" s="663"/>
      <c r="CB12" s="667"/>
      <c r="CD12" s="656" t="s">
        <v>240</v>
      </c>
      <c r="CE12" s="657"/>
      <c r="CF12" s="657"/>
      <c r="CG12" s="657"/>
      <c r="CH12" s="657"/>
      <c r="CI12" s="657"/>
      <c r="CJ12" s="657"/>
      <c r="CK12" s="657"/>
      <c r="CL12" s="657"/>
      <c r="CM12" s="657"/>
      <c r="CN12" s="657"/>
      <c r="CO12" s="657"/>
      <c r="CP12" s="657"/>
      <c r="CQ12" s="658"/>
      <c r="CR12" s="659">
        <v>103014</v>
      </c>
      <c r="CS12" s="660"/>
      <c r="CT12" s="660"/>
      <c r="CU12" s="660"/>
      <c r="CV12" s="660"/>
      <c r="CW12" s="660"/>
      <c r="CX12" s="660"/>
      <c r="CY12" s="661"/>
      <c r="CZ12" s="662">
        <v>2.9</v>
      </c>
      <c r="DA12" s="662"/>
      <c r="DB12" s="662"/>
      <c r="DC12" s="662"/>
      <c r="DD12" s="668">
        <v>19079</v>
      </c>
      <c r="DE12" s="660"/>
      <c r="DF12" s="660"/>
      <c r="DG12" s="660"/>
      <c r="DH12" s="660"/>
      <c r="DI12" s="660"/>
      <c r="DJ12" s="660"/>
      <c r="DK12" s="660"/>
      <c r="DL12" s="660"/>
      <c r="DM12" s="660"/>
      <c r="DN12" s="660"/>
      <c r="DO12" s="660"/>
      <c r="DP12" s="661"/>
      <c r="DQ12" s="668">
        <v>65425</v>
      </c>
      <c r="DR12" s="660"/>
      <c r="DS12" s="660"/>
      <c r="DT12" s="660"/>
      <c r="DU12" s="660"/>
      <c r="DV12" s="660"/>
      <c r="DW12" s="660"/>
      <c r="DX12" s="660"/>
      <c r="DY12" s="660"/>
      <c r="DZ12" s="660"/>
      <c r="EA12" s="660"/>
      <c r="EB12" s="660"/>
      <c r="EC12" s="669"/>
    </row>
    <row r="13" spans="2:143" ht="11.25" customHeight="1" x14ac:dyDescent="0.15">
      <c r="B13" s="656" t="s">
        <v>241</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122</v>
      </c>
      <c r="AA13" s="662"/>
      <c r="AB13" s="662"/>
      <c r="AC13" s="662"/>
      <c r="AD13" s="663" t="s">
        <v>122</v>
      </c>
      <c r="AE13" s="663"/>
      <c r="AF13" s="663"/>
      <c r="AG13" s="663"/>
      <c r="AH13" s="663"/>
      <c r="AI13" s="663"/>
      <c r="AJ13" s="663"/>
      <c r="AK13" s="663"/>
      <c r="AL13" s="664" t="s">
        <v>122</v>
      </c>
      <c r="AM13" s="665"/>
      <c r="AN13" s="665"/>
      <c r="AO13" s="666"/>
      <c r="AP13" s="656" t="s">
        <v>242</v>
      </c>
      <c r="AQ13" s="657"/>
      <c r="AR13" s="657"/>
      <c r="AS13" s="657"/>
      <c r="AT13" s="657"/>
      <c r="AU13" s="657"/>
      <c r="AV13" s="657"/>
      <c r="AW13" s="657"/>
      <c r="AX13" s="657"/>
      <c r="AY13" s="657"/>
      <c r="AZ13" s="657"/>
      <c r="BA13" s="657"/>
      <c r="BB13" s="657"/>
      <c r="BC13" s="657"/>
      <c r="BD13" s="657"/>
      <c r="BE13" s="657"/>
      <c r="BF13" s="658"/>
      <c r="BG13" s="659">
        <v>76423</v>
      </c>
      <c r="BH13" s="660"/>
      <c r="BI13" s="660"/>
      <c r="BJ13" s="660"/>
      <c r="BK13" s="660"/>
      <c r="BL13" s="660"/>
      <c r="BM13" s="660"/>
      <c r="BN13" s="661"/>
      <c r="BO13" s="662">
        <v>41.1</v>
      </c>
      <c r="BP13" s="662"/>
      <c r="BQ13" s="662"/>
      <c r="BR13" s="662"/>
      <c r="BS13" s="663" t="s">
        <v>122</v>
      </c>
      <c r="BT13" s="663"/>
      <c r="BU13" s="663"/>
      <c r="BV13" s="663"/>
      <c r="BW13" s="663"/>
      <c r="BX13" s="663"/>
      <c r="BY13" s="663"/>
      <c r="BZ13" s="663"/>
      <c r="CA13" s="663"/>
      <c r="CB13" s="667"/>
      <c r="CD13" s="656" t="s">
        <v>243</v>
      </c>
      <c r="CE13" s="657"/>
      <c r="CF13" s="657"/>
      <c r="CG13" s="657"/>
      <c r="CH13" s="657"/>
      <c r="CI13" s="657"/>
      <c r="CJ13" s="657"/>
      <c r="CK13" s="657"/>
      <c r="CL13" s="657"/>
      <c r="CM13" s="657"/>
      <c r="CN13" s="657"/>
      <c r="CO13" s="657"/>
      <c r="CP13" s="657"/>
      <c r="CQ13" s="658"/>
      <c r="CR13" s="659">
        <v>458655</v>
      </c>
      <c r="CS13" s="660"/>
      <c r="CT13" s="660"/>
      <c r="CU13" s="660"/>
      <c r="CV13" s="660"/>
      <c r="CW13" s="660"/>
      <c r="CX13" s="660"/>
      <c r="CY13" s="661"/>
      <c r="CZ13" s="662">
        <v>12.9</v>
      </c>
      <c r="DA13" s="662"/>
      <c r="DB13" s="662"/>
      <c r="DC13" s="662"/>
      <c r="DD13" s="668">
        <v>359146</v>
      </c>
      <c r="DE13" s="660"/>
      <c r="DF13" s="660"/>
      <c r="DG13" s="660"/>
      <c r="DH13" s="660"/>
      <c r="DI13" s="660"/>
      <c r="DJ13" s="660"/>
      <c r="DK13" s="660"/>
      <c r="DL13" s="660"/>
      <c r="DM13" s="660"/>
      <c r="DN13" s="660"/>
      <c r="DO13" s="660"/>
      <c r="DP13" s="661"/>
      <c r="DQ13" s="668">
        <v>163249</v>
      </c>
      <c r="DR13" s="660"/>
      <c r="DS13" s="660"/>
      <c r="DT13" s="660"/>
      <c r="DU13" s="660"/>
      <c r="DV13" s="660"/>
      <c r="DW13" s="660"/>
      <c r="DX13" s="660"/>
      <c r="DY13" s="660"/>
      <c r="DZ13" s="660"/>
      <c r="EA13" s="660"/>
      <c r="EB13" s="660"/>
      <c r="EC13" s="669"/>
    </row>
    <row r="14" spans="2:143" ht="11.25" customHeight="1" x14ac:dyDescent="0.15">
      <c r="B14" s="656" t="s">
        <v>244</v>
      </c>
      <c r="C14" s="657"/>
      <c r="D14" s="657"/>
      <c r="E14" s="657"/>
      <c r="F14" s="657"/>
      <c r="G14" s="657"/>
      <c r="H14" s="657"/>
      <c r="I14" s="657"/>
      <c r="J14" s="657"/>
      <c r="K14" s="657"/>
      <c r="L14" s="657"/>
      <c r="M14" s="657"/>
      <c r="N14" s="657"/>
      <c r="O14" s="657"/>
      <c r="P14" s="657"/>
      <c r="Q14" s="658"/>
      <c r="R14" s="659" t="s">
        <v>122</v>
      </c>
      <c r="S14" s="660"/>
      <c r="T14" s="660"/>
      <c r="U14" s="660"/>
      <c r="V14" s="660"/>
      <c r="W14" s="660"/>
      <c r="X14" s="660"/>
      <c r="Y14" s="661"/>
      <c r="Z14" s="662" t="s">
        <v>122</v>
      </c>
      <c r="AA14" s="662"/>
      <c r="AB14" s="662"/>
      <c r="AC14" s="662"/>
      <c r="AD14" s="663" t="s">
        <v>122</v>
      </c>
      <c r="AE14" s="663"/>
      <c r="AF14" s="663"/>
      <c r="AG14" s="663"/>
      <c r="AH14" s="663"/>
      <c r="AI14" s="663"/>
      <c r="AJ14" s="663"/>
      <c r="AK14" s="663"/>
      <c r="AL14" s="664" t="s">
        <v>122</v>
      </c>
      <c r="AM14" s="665"/>
      <c r="AN14" s="665"/>
      <c r="AO14" s="666"/>
      <c r="AP14" s="656" t="s">
        <v>245</v>
      </c>
      <c r="AQ14" s="657"/>
      <c r="AR14" s="657"/>
      <c r="AS14" s="657"/>
      <c r="AT14" s="657"/>
      <c r="AU14" s="657"/>
      <c r="AV14" s="657"/>
      <c r="AW14" s="657"/>
      <c r="AX14" s="657"/>
      <c r="AY14" s="657"/>
      <c r="AZ14" s="657"/>
      <c r="BA14" s="657"/>
      <c r="BB14" s="657"/>
      <c r="BC14" s="657"/>
      <c r="BD14" s="657"/>
      <c r="BE14" s="657"/>
      <c r="BF14" s="658"/>
      <c r="BG14" s="659">
        <v>8376</v>
      </c>
      <c r="BH14" s="660"/>
      <c r="BI14" s="660"/>
      <c r="BJ14" s="660"/>
      <c r="BK14" s="660"/>
      <c r="BL14" s="660"/>
      <c r="BM14" s="660"/>
      <c r="BN14" s="661"/>
      <c r="BO14" s="662">
        <v>4.5</v>
      </c>
      <c r="BP14" s="662"/>
      <c r="BQ14" s="662"/>
      <c r="BR14" s="662"/>
      <c r="BS14" s="663" t="s">
        <v>122</v>
      </c>
      <c r="BT14" s="663"/>
      <c r="BU14" s="663"/>
      <c r="BV14" s="663"/>
      <c r="BW14" s="663"/>
      <c r="BX14" s="663"/>
      <c r="BY14" s="663"/>
      <c r="BZ14" s="663"/>
      <c r="CA14" s="663"/>
      <c r="CB14" s="667"/>
      <c r="CD14" s="656" t="s">
        <v>246</v>
      </c>
      <c r="CE14" s="657"/>
      <c r="CF14" s="657"/>
      <c r="CG14" s="657"/>
      <c r="CH14" s="657"/>
      <c r="CI14" s="657"/>
      <c r="CJ14" s="657"/>
      <c r="CK14" s="657"/>
      <c r="CL14" s="657"/>
      <c r="CM14" s="657"/>
      <c r="CN14" s="657"/>
      <c r="CO14" s="657"/>
      <c r="CP14" s="657"/>
      <c r="CQ14" s="658"/>
      <c r="CR14" s="659">
        <v>131563</v>
      </c>
      <c r="CS14" s="660"/>
      <c r="CT14" s="660"/>
      <c r="CU14" s="660"/>
      <c r="CV14" s="660"/>
      <c r="CW14" s="660"/>
      <c r="CX14" s="660"/>
      <c r="CY14" s="661"/>
      <c r="CZ14" s="662">
        <v>3.7</v>
      </c>
      <c r="DA14" s="662"/>
      <c r="DB14" s="662"/>
      <c r="DC14" s="662"/>
      <c r="DD14" s="668">
        <v>27324</v>
      </c>
      <c r="DE14" s="660"/>
      <c r="DF14" s="660"/>
      <c r="DG14" s="660"/>
      <c r="DH14" s="660"/>
      <c r="DI14" s="660"/>
      <c r="DJ14" s="660"/>
      <c r="DK14" s="660"/>
      <c r="DL14" s="660"/>
      <c r="DM14" s="660"/>
      <c r="DN14" s="660"/>
      <c r="DO14" s="660"/>
      <c r="DP14" s="661"/>
      <c r="DQ14" s="668">
        <v>107265</v>
      </c>
      <c r="DR14" s="660"/>
      <c r="DS14" s="660"/>
      <c r="DT14" s="660"/>
      <c r="DU14" s="660"/>
      <c r="DV14" s="660"/>
      <c r="DW14" s="660"/>
      <c r="DX14" s="660"/>
      <c r="DY14" s="660"/>
      <c r="DZ14" s="660"/>
      <c r="EA14" s="660"/>
      <c r="EB14" s="660"/>
      <c r="EC14" s="669"/>
    </row>
    <row r="15" spans="2:143" ht="11.25" customHeight="1" x14ac:dyDescent="0.15">
      <c r="B15" s="656" t="s">
        <v>247</v>
      </c>
      <c r="C15" s="657"/>
      <c r="D15" s="657"/>
      <c r="E15" s="657"/>
      <c r="F15" s="657"/>
      <c r="G15" s="657"/>
      <c r="H15" s="657"/>
      <c r="I15" s="657"/>
      <c r="J15" s="657"/>
      <c r="K15" s="657"/>
      <c r="L15" s="657"/>
      <c r="M15" s="657"/>
      <c r="N15" s="657"/>
      <c r="O15" s="657"/>
      <c r="P15" s="657"/>
      <c r="Q15" s="658"/>
      <c r="R15" s="659">
        <v>2505</v>
      </c>
      <c r="S15" s="660"/>
      <c r="T15" s="660"/>
      <c r="U15" s="660"/>
      <c r="V15" s="660"/>
      <c r="W15" s="660"/>
      <c r="X15" s="660"/>
      <c r="Y15" s="661"/>
      <c r="Z15" s="662">
        <v>0.1</v>
      </c>
      <c r="AA15" s="662"/>
      <c r="AB15" s="662"/>
      <c r="AC15" s="662"/>
      <c r="AD15" s="663">
        <v>2505</v>
      </c>
      <c r="AE15" s="663"/>
      <c r="AF15" s="663"/>
      <c r="AG15" s="663"/>
      <c r="AH15" s="663"/>
      <c r="AI15" s="663"/>
      <c r="AJ15" s="663"/>
      <c r="AK15" s="663"/>
      <c r="AL15" s="664">
        <v>0.1</v>
      </c>
      <c r="AM15" s="665"/>
      <c r="AN15" s="665"/>
      <c r="AO15" s="666"/>
      <c r="AP15" s="656" t="s">
        <v>248</v>
      </c>
      <c r="AQ15" s="657"/>
      <c r="AR15" s="657"/>
      <c r="AS15" s="657"/>
      <c r="AT15" s="657"/>
      <c r="AU15" s="657"/>
      <c r="AV15" s="657"/>
      <c r="AW15" s="657"/>
      <c r="AX15" s="657"/>
      <c r="AY15" s="657"/>
      <c r="AZ15" s="657"/>
      <c r="BA15" s="657"/>
      <c r="BB15" s="657"/>
      <c r="BC15" s="657"/>
      <c r="BD15" s="657"/>
      <c r="BE15" s="657"/>
      <c r="BF15" s="658"/>
      <c r="BG15" s="659">
        <v>2737</v>
      </c>
      <c r="BH15" s="660"/>
      <c r="BI15" s="660"/>
      <c r="BJ15" s="660"/>
      <c r="BK15" s="660"/>
      <c r="BL15" s="660"/>
      <c r="BM15" s="660"/>
      <c r="BN15" s="661"/>
      <c r="BO15" s="662">
        <v>1.5</v>
      </c>
      <c r="BP15" s="662"/>
      <c r="BQ15" s="662"/>
      <c r="BR15" s="662"/>
      <c r="BS15" s="663" t="s">
        <v>122</v>
      </c>
      <c r="BT15" s="663"/>
      <c r="BU15" s="663"/>
      <c r="BV15" s="663"/>
      <c r="BW15" s="663"/>
      <c r="BX15" s="663"/>
      <c r="BY15" s="663"/>
      <c r="BZ15" s="663"/>
      <c r="CA15" s="663"/>
      <c r="CB15" s="667"/>
      <c r="CD15" s="656" t="s">
        <v>249</v>
      </c>
      <c r="CE15" s="657"/>
      <c r="CF15" s="657"/>
      <c r="CG15" s="657"/>
      <c r="CH15" s="657"/>
      <c r="CI15" s="657"/>
      <c r="CJ15" s="657"/>
      <c r="CK15" s="657"/>
      <c r="CL15" s="657"/>
      <c r="CM15" s="657"/>
      <c r="CN15" s="657"/>
      <c r="CO15" s="657"/>
      <c r="CP15" s="657"/>
      <c r="CQ15" s="658"/>
      <c r="CR15" s="659">
        <v>254262</v>
      </c>
      <c r="CS15" s="660"/>
      <c r="CT15" s="660"/>
      <c r="CU15" s="660"/>
      <c r="CV15" s="660"/>
      <c r="CW15" s="660"/>
      <c r="CX15" s="660"/>
      <c r="CY15" s="661"/>
      <c r="CZ15" s="662">
        <v>7.1</v>
      </c>
      <c r="DA15" s="662"/>
      <c r="DB15" s="662"/>
      <c r="DC15" s="662"/>
      <c r="DD15" s="668">
        <v>73074</v>
      </c>
      <c r="DE15" s="660"/>
      <c r="DF15" s="660"/>
      <c r="DG15" s="660"/>
      <c r="DH15" s="660"/>
      <c r="DI15" s="660"/>
      <c r="DJ15" s="660"/>
      <c r="DK15" s="660"/>
      <c r="DL15" s="660"/>
      <c r="DM15" s="660"/>
      <c r="DN15" s="660"/>
      <c r="DO15" s="660"/>
      <c r="DP15" s="661"/>
      <c r="DQ15" s="668">
        <v>184900</v>
      </c>
      <c r="DR15" s="660"/>
      <c r="DS15" s="660"/>
      <c r="DT15" s="660"/>
      <c r="DU15" s="660"/>
      <c r="DV15" s="660"/>
      <c r="DW15" s="660"/>
      <c r="DX15" s="660"/>
      <c r="DY15" s="660"/>
      <c r="DZ15" s="660"/>
      <c r="EA15" s="660"/>
      <c r="EB15" s="660"/>
      <c r="EC15" s="669"/>
    </row>
    <row r="16" spans="2:143" ht="11.25" customHeight="1" x14ac:dyDescent="0.15">
      <c r="B16" s="656" t="s">
        <v>250</v>
      </c>
      <c r="C16" s="657"/>
      <c r="D16" s="657"/>
      <c r="E16" s="657"/>
      <c r="F16" s="657"/>
      <c r="G16" s="657"/>
      <c r="H16" s="657"/>
      <c r="I16" s="657"/>
      <c r="J16" s="657"/>
      <c r="K16" s="657"/>
      <c r="L16" s="657"/>
      <c r="M16" s="657"/>
      <c r="N16" s="657"/>
      <c r="O16" s="657"/>
      <c r="P16" s="657"/>
      <c r="Q16" s="658"/>
      <c r="R16" s="659">
        <v>6181</v>
      </c>
      <c r="S16" s="660"/>
      <c r="T16" s="660"/>
      <c r="U16" s="660"/>
      <c r="V16" s="660"/>
      <c r="W16" s="660"/>
      <c r="X16" s="660"/>
      <c r="Y16" s="661"/>
      <c r="Z16" s="662">
        <v>0.2</v>
      </c>
      <c r="AA16" s="662"/>
      <c r="AB16" s="662"/>
      <c r="AC16" s="662"/>
      <c r="AD16" s="663">
        <v>6181</v>
      </c>
      <c r="AE16" s="663"/>
      <c r="AF16" s="663"/>
      <c r="AG16" s="663"/>
      <c r="AH16" s="663"/>
      <c r="AI16" s="663"/>
      <c r="AJ16" s="663"/>
      <c r="AK16" s="663"/>
      <c r="AL16" s="664">
        <v>0.3</v>
      </c>
      <c r="AM16" s="665"/>
      <c r="AN16" s="665"/>
      <c r="AO16" s="666"/>
      <c r="AP16" s="656" t="s">
        <v>251</v>
      </c>
      <c r="AQ16" s="657"/>
      <c r="AR16" s="657"/>
      <c r="AS16" s="657"/>
      <c r="AT16" s="657"/>
      <c r="AU16" s="657"/>
      <c r="AV16" s="657"/>
      <c r="AW16" s="657"/>
      <c r="AX16" s="657"/>
      <c r="AY16" s="657"/>
      <c r="AZ16" s="657"/>
      <c r="BA16" s="657"/>
      <c r="BB16" s="657"/>
      <c r="BC16" s="657"/>
      <c r="BD16" s="657"/>
      <c r="BE16" s="657"/>
      <c r="BF16" s="658"/>
      <c r="BG16" s="659" t="s">
        <v>122</v>
      </c>
      <c r="BH16" s="660"/>
      <c r="BI16" s="660"/>
      <c r="BJ16" s="660"/>
      <c r="BK16" s="660"/>
      <c r="BL16" s="660"/>
      <c r="BM16" s="660"/>
      <c r="BN16" s="661"/>
      <c r="BO16" s="662" t="s">
        <v>122</v>
      </c>
      <c r="BP16" s="662"/>
      <c r="BQ16" s="662"/>
      <c r="BR16" s="662"/>
      <c r="BS16" s="663" t="s">
        <v>122</v>
      </c>
      <c r="BT16" s="663"/>
      <c r="BU16" s="663"/>
      <c r="BV16" s="663"/>
      <c r="BW16" s="663"/>
      <c r="BX16" s="663"/>
      <c r="BY16" s="663"/>
      <c r="BZ16" s="663"/>
      <c r="CA16" s="663"/>
      <c r="CB16" s="667"/>
      <c r="CD16" s="656" t="s">
        <v>252</v>
      </c>
      <c r="CE16" s="657"/>
      <c r="CF16" s="657"/>
      <c r="CG16" s="657"/>
      <c r="CH16" s="657"/>
      <c r="CI16" s="657"/>
      <c r="CJ16" s="657"/>
      <c r="CK16" s="657"/>
      <c r="CL16" s="657"/>
      <c r="CM16" s="657"/>
      <c r="CN16" s="657"/>
      <c r="CO16" s="657"/>
      <c r="CP16" s="657"/>
      <c r="CQ16" s="658"/>
      <c r="CR16" s="659" t="s">
        <v>122</v>
      </c>
      <c r="CS16" s="660"/>
      <c r="CT16" s="660"/>
      <c r="CU16" s="660"/>
      <c r="CV16" s="660"/>
      <c r="CW16" s="660"/>
      <c r="CX16" s="660"/>
      <c r="CY16" s="661"/>
      <c r="CZ16" s="662" t="s">
        <v>122</v>
      </c>
      <c r="DA16" s="662"/>
      <c r="DB16" s="662"/>
      <c r="DC16" s="662"/>
      <c r="DD16" s="668" t="s">
        <v>122</v>
      </c>
      <c r="DE16" s="660"/>
      <c r="DF16" s="660"/>
      <c r="DG16" s="660"/>
      <c r="DH16" s="660"/>
      <c r="DI16" s="660"/>
      <c r="DJ16" s="660"/>
      <c r="DK16" s="660"/>
      <c r="DL16" s="660"/>
      <c r="DM16" s="660"/>
      <c r="DN16" s="660"/>
      <c r="DO16" s="660"/>
      <c r="DP16" s="661"/>
      <c r="DQ16" s="668" t="s">
        <v>122</v>
      </c>
      <c r="DR16" s="660"/>
      <c r="DS16" s="660"/>
      <c r="DT16" s="660"/>
      <c r="DU16" s="660"/>
      <c r="DV16" s="660"/>
      <c r="DW16" s="660"/>
      <c r="DX16" s="660"/>
      <c r="DY16" s="660"/>
      <c r="DZ16" s="660"/>
      <c r="EA16" s="660"/>
      <c r="EB16" s="660"/>
      <c r="EC16" s="669"/>
    </row>
    <row r="17" spans="2:133" ht="11.25" customHeight="1" x14ac:dyDescent="0.15">
      <c r="B17" s="656" t="s">
        <v>253</v>
      </c>
      <c r="C17" s="657"/>
      <c r="D17" s="657"/>
      <c r="E17" s="657"/>
      <c r="F17" s="657"/>
      <c r="G17" s="657"/>
      <c r="H17" s="657"/>
      <c r="I17" s="657"/>
      <c r="J17" s="657"/>
      <c r="K17" s="657"/>
      <c r="L17" s="657"/>
      <c r="M17" s="657"/>
      <c r="N17" s="657"/>
      <c r="O17" s="657"/>
      <c r="P17" s="657"/>
      <c r="Q17" s="658"/>
      <c r="R17" s="659">
        <v>6639</v>
      </c>
      <c r="S17" s="660"/>
      <c r="T17" s="660"/>
      <c r="U17" s="660"/>
      <c r="V17" s="660"/>
      <c r="W17" s="660"/>
      <c r="X17" s="660"/>
      <c r="Y17" s="661"/>
      <c r="Z17" s="662">
        <v>0.2</v>
      </c>
      <c r="AA17" s="662"/>
      <c r="AB17" s="662"/>
      <c r="AC17" s="662"/>
      <c r="AD17" s="663">
        <v>6639</v>
      </c>
      <c r="AE17" s="663"/>
      <c r="AF17" s="663"/>
      <c r="AG17" s="663"/>
      <c r="AH17" s="663"/>
      <c r="AI17" s="663"/>
      <c r="AJ17" s="663"/>
      <c r="AK17" s="663"/>
      <c r="AL17" s="664">
        <v>0.3</v>
      </c>
      <c r="AM17" s="665"/>
      <c r="AN17" s="665"/>
      <c r="AO17" s="666"/>
      <c r="AP17" s="656" t="s">
        <v>254</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122</v>
      </c>
      <c r="BP17" s="662"/>
      <c r="BQ17" s="662"/>
      <c r="BR17" s="662"/>
      <c r="BS17" s="663" t="s">
        <v>122</v>
      </c>
      <c r="BT17" s="663"/>
      <c r="BU17" s="663"/>
      <c r="BV17" s="663"/>
      <c r="BW17" s="663"/>
      <c r="BX17" s="663"/>
      <c r="BY17" s="663"/>
      <c r="BZ17" s="663"/>
      <c r="CA17" s="663"/>
      <c r="CB17" s="667"/>
      <c r="CD17" s="656" t="s">
        <v>255</v>
      </c>
      <c r="CE17" s="657"/>
      <c r="CF17" s="657"/>
      <c r="CG17" s="657"/>
      <c r="CH17" s="657"/>
      <c r="CI17" s="657"/>
      <c r="CJ17" s="657"/>
      <c r="CK17" s="657"/>
      <c r="CL17" s="657"/>
      <c r="CM17" s="657"/>
      <c r="CN17" s="657"/>
      <c r="CO17" s="657"/>
      <c r="CP17" s="657"/>
      <c r="CQ17" s="658"/>
      <c r="CR17" s="659">
        <v>554906</v>
      </c>
      <c r="CS17" s="660"/>
      <c r="CT17" s="660"/>
      <c r="CU17" s="660"/>
      <c r="CV17" s="660"/>
      <c r="CW17" s="660"/>
      <c r="CX17" s="660"/>
      <c r="CY17" s="661"/>
      <c r="CZ17" s="662">
        <v>15.6</v>
      </c>
      <c r="DA17" s="662"/>
      <c r="DB17" s="662"/>
      <c r="DC17" s="662"/>
      <c r="DD17" s="668" t="s">
        <v>122</v>
      </c>
      <c r="DE17" s="660"/>
      <c r="DF17" s="660"/>
      <c r="DG17" s="660"/>
      <c r="DH17" s="660"/>
      <c r="DI17" s="660"/>
      <c r="DJ17" s="660"/>
      <c r="DK17" s="660"/>
      <c r="DL17" s="660"/>
      <c r="DM17" s="660"/>
      <c r="DN17" s="660"/>
      <c r="DO17" s="660"/>
      <c r="DP17" s="661"/>
      <c r="DQ17" s="668">
        <v>547639</v>
      </c>
      <c r="DR17" s="660"/>
      <c r="DS17" s="660"/>
      <c r="DT17" s="660"/>
      <c r="DU17" s="660"/>
      <c r="DV17" s="660"/>
      <c r="DW17" s="660"/>
      <c r="DX17" s="660"/>
      <c r="DY17" s="660"/>
      <c r="DZ17" s="660"/>
      <c r="EA17" s="660"/>
      <c r="EB17" s="660"/>
      <c r="EC17" s="669"/>
    </row>
    <row r="18" spans="2:133" ht="11.25" customHeight="1" x14ac:dyDescent="0.15">
      <c r="B18" s="656" t="s">
        <v>256</v>
      </c>
      <c r="C18" s="657"/>
      <c r="D18" s="657"/>
      <c r="E18" s="657"/>
      <c r="F18" s="657"/>
      <c r="G18" s="657"/>
      <c r="H18" s="657"/>
      <c r="I18" s="657"/>
      <c r="J18" s="657"/>
      <c r="K18" s="657"/>
      <c r="L18" s="657"/>
      <c r="M18" s="657"/>
      <c r="N18" s="657"/>
      <c r="O18" s="657"/>
      <c r="P18" s="657"/>
      <c r="Q18" s="658"/>
      <c r="R18" s="659">
        <v>146</v>
      </c>
      <c r="S18" s="660"/>
      <c r="T18" s="660"/>
      <c r="U18" s="660"/>
      <c r="V18" s="660"/>
      <c r="W18" s="660"/>
      <c r="X18" s="660"/>
      <c r="Y18" s="661"/>
      <c r="Z18" s="662">
        <v>0</v>
      </c>
      <c r="AA18" s="662"/>
      <c r="AB18" s="662"/>
      <c r="AC18" s="662"/>
      <c r="AD18" s="663">
        <v>146</v>
      </c>
      <c r="AE18" s="663"/>
      <c r="AF18" s="663"/>
      <c r="AG18" s="663"/>
      <c r="AH18" s="663"/>
      <c r="AI18" s="663"/>
      <c r="AJ18" s="663"/>
      <c r="AK18" s="663"/>
      <c r="AL18" s="664">
        <v>0</v>
      </c>
      <c r="AM18" s="665"/>
      <c r="AN18" s="665"/>
      <c r="AO18" s="666"/>
      <c r="AP18" s="656" t="s">
        <v>257</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3" t="s">
        <v>122</v>
      </c>
      <c r="BT18" s="663"/>
      <c r="BU18" s="663"/>
      <c r="BV18" s="663"/>
      <c r="BW18" s="663"/>
      <c r="BX18" s="663"/>
      <c r="BY18" s="663"/>
      <c r="BZ18" s="663"/>
      <c r="CA18" s="663"/>
      <c r="CB18" s="667"/>
      <c r="CD18" s="656" t="s">
        <v>258</v>
      </c>
      <c r="CE18" s="657"/>
      <c r="CF18" s="657"/>
      <c r="CG18" s="657"/>
      <c r="CH18" s="657"/>
      <c r="CI18" s="657"/>
      <c r="CJ18" s="657"/>
      <c r="CK18" s="657"/>
      <c r="CL18" s="657"/>
      <c r="CM18" s="657"/>
      <c r="CN18" s="657"/>
      <c r="CO18" s="657"/>
      <c r="CP18" s="657"/>
      <c r="CQ18" s="658"/>
      <c r="CR18" s="659">
        <v>4325</v>
      </c>
      <c r="CS18" s="660"/>
      <c r="CT18" s="660"/>
      <c r="CU18" s="660"/>
      <c r="CV18" s="660"/>
      <c r="CW18" s="660"/>
      <c r="CX18" s="660"/>
      <c r="CY18" s="661"/>
      <c r="CZ18" s="662">
        <v>0.1</v>
      </c>
      <c r="DA18" s="662"/>
      <c r="DB18" s="662"/>
      <c r="DC18" s="662"/>
      <c r="DD18" s="668">
        <v>518</v>
      </c>
      <c r="DE18" s="660"/>
      <c r="DF18" s="660"/>
      <c r="DG18" s="660"/>
      <c r="DH18" s="660"/>
      <c r="DI18" s="660"/>
      <c r="DJ18" s="660"/>
      <c r="DK18" s="660"/>
      <c r="DL18" s="660"/>
      <c r="DM18" s="660"/>
      <c r="DN18" s="660"/>
      <c r="DO18" s="660"/>
      <c r="DP18" s="661"/>
      <c r="DQ18" s="668">
        <v>4325</v>
      </c>
      <c r="DR18" s="660"/>
      <c r="DS18" s="660"/>
      <c r="DT18" s="660"/>
      <c r="DU18" s="660"/>
      <c r="DV18" s="660"/>
      <c r="DW18" s="660"/>
      <c r="DX18" s="660"/>
      <c r="DY18" s="660"/>
      <c r="DZ18" s="660"/>
      <c r="EA18" s="660"/>
      <c r="EB18" s="660"/>
      <c r="EC18" s="669"/>
    </row>
    <row r="19" spans="2:133" ht="11.25" customHeight="1" x14ac:dyDescent="0.15">
      <c r="B19" s="656" t="s">
        <v>259</v>
      </c>
      <c r="C19" s="657"/>
      <c r="D19" s="657"/>
      <c r="E19" s="657"/>
      <c r="F19" s="657"/>
      <c r="G19" s="657"/>
      <c r="H19" s="657"/>
      <c r="I19" s="657"/>
      <c r="J19" s="657"/>
      <c r="K19" s="657"/>
      <c r="L19" s="657"/>
      <c r="M19" s="657"/>
      <c r="N19" s="657"/>
      <c r="O19" s="657"/>
      <c r="P19" s="657"/>
      <c r="Q19" s="658"/>
      <c r="R19" s="659">
        <v>6493</v>
      </c>
      <c r="S19" s="660"/>
      <c r="T19" s="660"/>
      <c r="U19" s="660"/>
      <c r="V19" s="660"/>
      <c r="W19" s="660"/>
      <c r="X19" s="660"/>
      <c r="Y19" s="661"/>
      <c r="Z19" s="662">
        <v>0.2</v>
      </c>
      <c r="AA19" s="662"/>
      <c r="AB19" s="662"/>
      <c r="AC19" s="662"/>
      <c r="AD19" s="663">
        <v>6493</v>
      </c>
      <c r="AE19" s="663"/>
      <c r="AF19" s="663"/>
      <c r="AG19" s="663"/>
      <c r="AH19" s="663"/>
      <c r="AI19" s="663"/>
      <c r="AJ19" s="663"/>
      <c r="AK19" s="663"/>
      <c r="AL19" s="664">
        <v>0.3</v>
      </c>
      <c r="AM19" s="665"/>
      <c r="AN19" s="665"/>
      <c r="AO19" s="666"/>
      <c r="AP19" s="656" t="s">
        <v>260</v>
      </c>
      <c r="AQ19" s="657"/>
      <c r="AR19" s="657"/>
      <c r="AS19" s="657"/>
      <c r="AT19" s="657"/>
      <c r="AU19" s="657"/>
      <c r="AV19" s="657"/>
      <c r="AW19" s="657"/>
      <c r="AX19" s="657"/>
      <c r="AY19" s="657"/>
      <c r="AZ19" s="657"/>
      <c r="BA19" s="657"/>
      <c r="BB19" s="657"/>
      <c r="BC19" s="657"/>
      <c r="BD19" s="657"/>
      <c r="BE19" s="657"/>
      <c r="BF19" s="658"/>
      <c r="BG19" s="659" t="s">
        <v>122</v>
      </c>
      <c r="BH19" s="660"/>
      <c r="BI19" s="660"/>
      <c r="BJ19" s="660"/>
      <c r="BK19" s="660"/>
      <c r="BL19" s="660"/>
      <c r="BM19" s="660"/>
      <c r="BN19" s="661"/>
      <c r="BO19" s="662" t="s">
        <v>122</v>
      </c>
      <c r="BP19" s="662"/>
      <c r="BQ19" s="662"/>
      <c r="BR19" s="662"/>
      <c r="BS19" s="663" t="s">
        <v>122</v>
      </c>
      <c r="BT19" s="663"/>
      <c r="BU19" s="663"/>
      <c r="BV19" s="663"/>
      <c r="BW19" s="663"/>
      <c r="BX19" s="663"/>
      <c r="BY19" s="663"/>
      <c r="BZ19" s="663"/>
      <c r="CA19" s="663"/>
      <c r="CB19" s="667"/>
      <c r="CD19" s="656" t="s">
        <v>261</v>
      </c>
      <c r="CE19" s="657"/>
      <c r="CF19" s="657"/>
      <c r="CG19" s="657"/>
      <c r="CH19" s="657"/>
      <c r="CI19" s="657"/>
      <c r="CJ19" s="657"/>
      <c r="CK19" s="657"/>
      <c r="CL19" s="657"/>
      <c r="CM19" s="657"/>
      <c r="CN19" s="657"/>
      <c r="CO19" s="657"/>
      <c r="CP19" s="657"/>
      <c r="CQ19" s="658"/>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x14ac:dyDescent="0.15">
      <c r="B20" s="672" t="s">
        <v>262</v>
      </c>
      <c r="C20" s="673"/>
      <c r="D20" s="673"/>
      <c r="E20" s="673"/>
      <c r="F20" s="673"/>
      <c r="G20" s="673"/>
      <c r="H20" s="673"/>
      <c r="I20" s="673"/>
      <c r="J20" s="673"/>
      <c r="K20" s="673"/>
      <c r="L20" s="673"/>
      <c r="M20" s="673"/>
      <c r="N20" s="673"/>
      <c r="O20" s="673"/>
      <c r="P20" s="673"/>
      <c r="Q20" s="674"/>
      <c r="R20" s="659" t="s">
        <v>122</v>
      </c>
      <c r="S20" s="660"/>
      <c r="T20" s="660"/>
      <c r="U20" s="660"/>
      <c r="V20" s="660"/>
      <c r="W20" s="660"/>
      <c r="X20" s="660"/>
      <c r="Y20" s="661"/>
      <c r="Z20" s="662" t="s">
        <v>122</v>
      </c>
      <c r="AA20" s="662"/>
      <c r="AB20" s="662"/>
      <c r="AC20" s="662"/>
      <c r="AD20" s="663" t="s">
        <v>122</v>
      </c>
      <c r="AE20" s="663"/>
      <c r="AF20" s="663"/>
      <c r="AG20" s="663"/>
      <c r="AH20" s="663"/>
      <c r="AI20" s="663"/>
      <c r="AJ20" s="663"/>
      <c r="AK20" s="663"/>
      <c r="AL20" s="664" t="s">
        <v>122</v>
      </c>
      <c r="AM20" s="665"/>
      <c r="AN20" s="665"/>
      <c r="AO20" s="666"/>
      <c r="AP20" s="656" t="s">
        <v>263</v>
      </c>
      <c r="AQ20" s="657"/>
      <c r="AR20" s="657"/>
      <c r="AS20" s="657"/>
      <c r="AT20" s="657"/>
      <c r="AU20" s="657"/>
      <c r="AV20" s="657"/>
      <c r="AW20" s="657"/>
      <c r="AX20" s="657"/>
      <c r="AY20" s="657"/>
      <c r="AZ20" s="657"/>
      <c r="BA20" s="657"/>
      <c r="BB20" s="657"/>
      <c r="BC20" s="657"/>
      <c r="BD20" s="657"/>
      <c r="BE20" s="657"/>
      <c r="BF20" s="658"/>
      <c r="BG20" s="659" t="s">
        <v>122</v>
      </c>
      <c r="BH20" s="660"/>
      <c r="BI20" s="660"/>
      <c r="BJ20" s="660"/>
      <c r="BK20" s="660"/>
      <c r="BL20" s="660"/>
      <c r="BM20" s="660"/>
      <c r="BN20" s="661"/>
      <c r="BO20" s="662" t="s">
        <v>122</v>
      </c>
      <c r="BP20" s="662"/>
      <c r="BQ20" s="662"/>
      <c r="BR20" s="662"/>
      <c r="BS20" s="663" t="s">
        <v>122</v>
      </c>
      <c r="BT20" s="663"/>
      <c r="BU20" s="663"/>
      <c r="BV20" s="663"/>
      <c r="BW20" s="663"/>
      <c r="BX20" s="663"/>
      <c r="BY20" s="663"/>
      <c r="BZ20" s="663"/>
      <c r="CA20" s="663"/>
      <c r="CB20" s="667"/>
      <c r="CD20" s="656" t="s">
        <v>264</v>
      </c>
      <c r="CE20" s="657"/>
      <c r="CF20" s="657"/>
      <c r="CG20" s="657"/>
      <c r="CH20" s="657"/>
      <c r="CI20" s="657"/>
      <c r="CJ20" s="657"/>
      <c r="CK20" s="657"/>
      <c r="CL20" s="657"/>
      <c r="CM20" s="657"/>
      <c r="CN20" s="657"/>
      <c r="CO20" s="657"/>
      <c r="CP20" s="657"/>
      <c r="CQ20" s="658"/>
      <c r="CR20" s="659">
        <v>3557054</v>
      </c>
      <c r="CS20" s="660"/>
      <c r="CT20" s="660"/>
      <c r="CU20" s="660"/>
      <c r="CV20" s="660"/>
      <c r="CW20" s="660"/>
      <c r="CX20" s="660"/>
      <c r="CY20" s="661"/>
      <c r="CZ20" s="662">
        <v>100</v>
      </c>
      <c r="DA20" s="662"/>
      <c r="DB20" s="662"/>
      <c r="DC20" s="662"/>
      <c r="DD20" s="668">
        <v>551390</v>
      </c>
      <c r="DE20" s="660"/>
      <c r="DF20" s="660"/>
      <c r="DG20" s="660"/>
      <c r="DH20" s="660"/>
      <c r="DI20" s="660"/>
      <c r="DJ20" s="660"/>
      <c r="DK20" s="660"/>
      <c r="DL20" s="660"/>
      <c r="DM20" s="660"/>
      <c r="DN20" s="660"/>
      <c r="DO20" s="660"/>
      <c r="DP20" s="661"/>
      <c r="DQ20" s="668">
        <v>2555134</v>
      </c>
      <c r="DR20" s="660"/>
      <c r="DS20" s="660"/>
      <c r="DT20" s="660"/>
      <c r="DU20" s="660"/>
      <c r="DV20" s="660"/>
      <c r="DW20" s="660"/>
      <c r="DX20" s="660"/>
      <c r="DY20" s="660"/>
      <c r="DZ20" s="660"/>
      <c r="EA20" s="660"/>
      <c r="EB20" s="660"/>
      <c r="EC20" s="669"/>
    </row>
    <row r="21" spans="2:133" ht="11.25" customHeight="1" x14ac:dyDescent="0.15">
      <c r="B21" s="656" t="s">
        <v>265</v>
      </c>
      <c r="C21" s="657"/>
      <c r="D21" s="657"/>
      <c r="E21" s="657"/>
      <c r="F21" s="657"/>
      <c r="G21" s="657"/>
      <c r="H21" s="657"/>
      <c r="I21" s="657"/>
      <c r="J21" s="657"/>
      <c r="K21" s="657"/>
      <c r="L21" s="657"/>
      <c r="M21" s="657"/>
      <c r="N21" s="657"/>
      <c r="O21" s="657"/>
      <c r="P21" s="657"/>
      <c r="Q21" s="658"/>
      <c r="R21" s="659">
        <v>1908768</v>
      </c>
      <c r="S21" s="660"/>
      <c r="T21" s="660"/>
      <c r="U21" s="660"/>
      <c r="V21" s="660"/>
      <c r="W21" s="660"/>
      <c r="X21" s="660"/>
      <c r="Y21" s="661"/>
      <c r="Z21" s="662">
        <v>51</v>
      </c>
      <c r="AA21" s="662"/>
      <c r="AB21" s="662"/>
      <c r="AC21" s="662"/>
      <c r="AD21" s="663">
        <v>1718650</v>
      </c>
      <c r="AE21" s="663"/>
      <c r="AF21" s="663"/>
      <c r="AG21" s="663"/>
      <c r="AH21" s="663"/>
      <c r="AI21" s="663"/>
      <c r="AJ21" s="663"/>
      <c r="AK21" s="663"/>
      <c r="AL21" s="664">
        <v>85.7</v>
      </c>
      <c r="AM21" s="665"/>
      <c r="AN21" s="665"/>
      <c r="AO21" s="666"/>
      <c r="AP21" s="656" t="s">
        <v>266</v>
      </c>
      <c r="AQ21" s="675"/>
      <c r="AR21" s="675"/>
      <c r="AS21" s="675"/>
      <c r="AT21" s="675"/>
      <c r="AU21" s="675"/>
      <c r="AV21" s="675"/>
      <c r="AW21" s="675"/>
      <c r="AX21" s="675"/>
      <c r="AY21" s="675"/>
      <c r="AZ21" s="675"/>
      <c r="BA21" s="675"/>
      <c r="BB21" s="675"/>
      <c r="BC21" s="675"/>
      <c r="BD21" s="675"/>
      <c r="BE21" s="675"/>
      <c r="BF21" s="676"/>
      <c r="BG21" s="659" t="s">
        <v>122</v>
      </c>
      <c r="BH21" s="660"/>
      <c r="BI21" s="660"/>
      <c r="BJ21" s="660"/>
      <c r="BK21" s="660"/>
      <c r="BL21" s="660"/>
      <c r="BM21" s="660"/>
      <c r="BN21" s="661"/>
      <c r="BO21" s="662" t="s">
        <v>122</v>
      </c>
      <c r="BP21" s="662"/>
      <c r="BQ21" s="662"/>
      <c r="BR21" s="662"/>
      <c r="BS21" s="663" t="s">
        <v>122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15">
      <c r="B22" s="656" t="s">
        <v>267</v>
      </c>
      <c r="C22" s="657"/>
      <c r="D22" s="657"/>
      <c r="E22" s="657"/>
      <c r="F22" s="657"/>
      <c r="G22" s="657"/>
      <c r="H22" s="657"/>
      <c r="I22" s="657"/>
      <c r="J22" s="657"/>
      <c r="K22" s="657"/>
      <c r="L22" s="657"/>
      <c r="M22" s="657"/>
      <c r="N22" s="657"/>
      <c r="O22" s="657"/>
      <c r="P22" s="657"/>
      <c r="Q22" s="658"/>
      <c r="R22" s="659">
        <v>1718650</v>
      </c>
      <c r="S22" s="660"/>
      <c r="T22" s="660"/>
      <c r="U22" s="660"/>
      <c r="V22" s="660"/>
      <c r="W22" s="660"/>
      <c r="X22" s="660"/>
      <c r="Y22" s="661"/>
      <c r="Z22" s="662">
        <v>46</v>
      </c>
      <c r="AA22" s="662"/>
      <c r="AB22" s="662"/>
      <c r="AC22" s="662"/>
      <c r="AD22" s="663">
        <v>1718650</v>
      </c>
      <c r="AE22" s="663"/>
      <c r="AF22" s="663"/>
      <c r="AG22" s="663"/>
      <c r="AH22" s="663"/>
      <c r="AI22" s="663"/>
      <c r="AJ22" s="663"/>
      <c r="AK22" s="663"/>
      <c r="AL22" s="664">
        <v>85.7</v>
      </c>
      <c r="AM22" s="665"/>
      <c r="AN22" s="665"/>
      <c r="AO22" s="666"/>
      <c r="AP22" s="656" t="s">
        <v>268</v>
      </c>
      <c r="AQ22" s="675"/>
      <c r="AR22" s="675"/>
      <c r="AS22" s="675"/>
      <c r="AT22" s="675"/>
      <c r="AU22" s="675"/>
      <c r="AV22" s="675"/>
      <c r="AW22" s="675"/>
      <c r="AX22" s="675"/>
      <c r="AY22" s="675"/>
      <c r="AZ22" s="675"/>
      <c r="BA22" s="675"/>
      <c r="BB22" s="675"/>
      <c r="BC22" s="675"/>
      <c r="BD22" s="675"/>
      <c r="BE22" s="675"/>
      <c r="BF22" s="676"/>
      <c r="BG22" s="659" t="s">
        <v>122</v>
      </c>
      <c r="BH22" s="660"/>
      <c r="BI22" s="660"/>
      <c r="BJ22" s="660"/>
      <c r="BK22" s="660"/>
      <c r="BL22" s="660"/>
      <c r="BM22" s="660"/>
      <c r="BN22" s="661"/>
      <c r="BO22" s="662" t="s">
        <v>122</v>
      </c>
      <c r="BP22" s="662"/>
      <c r="BQ22" s="662"/>
      <c r="BR22" s="662"/>
      <c r="BS22" s="663" t="s">
        <v>122</v>
      </c>
      <c r="BT22" s="663"/>
      <c r="BU22" s="663"/>
      <c r="BV22" s="663"/>
      <c r="BW22" s="663"/>
      <c r="BX22" s="663"/>
      <c r="BY22" s="663"/>
      <c r="BZ22" s="663"/>
      <c r="CA22" s="663"/>
      <c r="CB22" s="667"/>
      <c r="CD22" s="641" t="s">
        <v>269</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270</v>
      </c>
      <c r="C23" s="657"/>
      <c r="D23" s="657"/>
      <c r="E23" s="657"/>
      <c r="F23" s="657"/>
      <c r="G23" s="657"/>
      <c r="H23" s="657"/>
      <c r="I23" s="657"/>
      <c r="J23" s="657"/>
      <c r="K23" s="657"/>
      <c r="L23" s="657"/>
      <c r="M23" s="657"/>
      <c r="N23" s="657"/>
      <c r="O23" s="657"/>
      <c r="P23" s="657"/>
      <c r="Q23" s="658"/>
      <c r="R23" s="659">
        <v>190118</v>
      </c>
      <c r="S23" s="660"/>
      <c r="T23" s="660"/>
      <c r="U23" s="660"/>
      <c r="V23" s="660"/>
      <c r="W23" s="660"/>
      <c r="X23" s="660"/>
      <c r="Y23" s="661"/>
      <c r="Z23" s="662">
        <v>5.0999999999999996</v>
      </c>
      <c r="AA23" s="662"/>
      <c r="AB23" s="662"/>
      <c r="AC23" s="662"/>
      <c r="AD23" s="663" t="s">
        <v>122</v>
      </c>
      <c r="AE23" s="663"/>
      <c r="AF23" s="663"/>
      <c r="AG23" s="663"/>
      <c r="AH23" s="663"/>
      <c r="AI23" s="663"/>
      <c r="AJ23" s="663"/>
      <c r="AK23" s="663"/>
      <c r="AL23" s="664" t="s">
        <v>122</v>
      </c>
      <c r="AM23" s="665"/>
      <c r="AN23" s="665"/>
      <c r="AO23" s="666"/>
      <c r="AP23" s="656" t="s">
        <v>271</v>
      </c>
      <c r="AQ23" s="675"/>
      <c r="AR23" s="675"/>
      <c r="AS23" s="675"/>
      <c r="AT23" s="675"/>
      <c r="AU23" s="675"/>
      <c r="AV23" s="675"/>
      <c r="AW23" s="675"/>
      <c r="AX23" s="675"/>
      <c r="AY23" s="675"/>
      <c r="AZ23" s="675"/>
      <c r="BA23" s="675"/>
      <c r="BB23" s="675"/>
      <c r="BC23" s="675"/>
      <c r="BD23" s="675"/>
      <c r="BE23" s="675"/>
      <c r="BF23" s="676"/>
      <c r="BG23" s="659" t="s">
        <v>122</v>
      </c>
      <c r="BH23" s="660"/>
      <c r="BI23" s="660"/>
      <c r="BJ23" s="660"/>
      <c r="BK23" s="660"/>
      <c r="BL23" s="660"/>
      <c r="BM23" s="660"/>
      <c r="BN23" s="661"/>
      <c r="BO23" s="662" t="s">
        <v>122</v>
      </c>
      <c r="BP23" s="662"/>
      <c r="BQ23" s="662"/>
      <c r="BR23" s="662"/>
      <c r="BS23" s="663" t="s">
        <v>122</v>
      </c>
      <c r="BT23" s="663"/>
      <c r="BU23" s="663"/>
      <c r="BV23" s="663"/>
      <c r="BW23" s="663"/>
      <c r="BX23" s="663"/>
      <c r="BY23" s="663"/>
      <c r="BZ23" s="663"/>
      <c r="CA23" s="663"/>
      <c r="CB23" s="667"/>
      <c r="CD23" s="641" t="s">
        <v>211</v>
      </c>
      <c r="CE23" s="642"/>
      <c r="CF23" s="642"/>
      <c r="CG23" s="642"/>
      <c r="CH23" s="642"/>
      <c r="CI23" s="642"/>
      <c r="CJ23" s="642"/>
      <c r="CK23" s="642"/>
      <c r="CL23" s="642"/>
      <c r="CM23" s="642"/>
      <c r="CN23" s="642"/>
      <c r="CO23" s="642"/>
      <c r="CP23" s="642"/>
      <c r="CQ23" s="643"/>
      <c r="CR23" s="641" t="s">
        <v>272</v>
      </c>
      <c r="CS23" s="642"/>
      <c r="CT23" s="642"/>
      <c r="CU23" s="642"/>
      <c r="CV23" s="642"/>
      <c r="CW23" s="642"/>
      <c r="CX23" s="642"/>
      <c r="CY23" s="643"/>
      <c r="CZ23" s="641" t="s">
        <v>273</v>
      </c>
      <c r="DA23" s="642"/>
      <c r="DB23" s="642"/>
      <c r="DC23" s="643"/>
      <c r="DD23" s="641" t="s">
        <v>274</v>
      </c>
      <c r="DE23" s="642"/>
      <c r="DF23" s="642"/>
      <c r="DG23" s="642"/>
      <c r="DH23" s="642"/>
      <c r="DI23" s="642"/>
      <c r="DJ23" s="642"/>
      <c r="DK23" s="643"/>
      <c r="DL23" s="686" t="s">
        <v>275</v>
      </c>
      <c r="DM23" s="687"/>
      <c r="DN23" s="687"/>
      <c r="DO23" s="687"/>
      <c r="DP23" s="687"/>
      <c r="DQ23" s="687"/>
      <c r="DR23" s="687"/>
      <c r="DS23" s="687"/>
      <c r="DT23" s="687"/>
      <c r="DU23" s="687"/>
      <c r="DV23" s="688"/>
      <c r="DW23" s="641" t="s">
        <v>276</v>
      </c>
      <c r="DX23" s="642"/>
      <c r="DY23" s="642"/>
      <c r="DZ23" s="642"/>
      <c r="EA23" s="642"/>
      <c r="EB23" s="642"/>
      <c r="EC23" s="643"/>
    </row>
    <row r="24" spans="2:133" ht="11.25" customHeight="1" x14ac:dyDescent="0.15">
      <c r="B24" s="656" t="s">
        <v>277</v>
      </c>
      <c r="C24" s="657"/>
      <c r="D24" s="657"/>
      <c r="E24" s="657"/>
      <c r="F24" s="657"/>
      <c r="G24" s="657"/>
      <c r="H24" s="657"/>
      <c r="I24" s="657"/>
      <c r="J24" s="657"/>
      <c r="K24" s="657"/>
      <c r="L24" s="657"/>
      <c r="M24" s="657"/>
      <c r="N24" s="657"/>
      <c r="O24" s="657"/>
      <c r="P24" s="657"/>
      <c r="Q24" s="658"/>
      <c r="R24" s="659" t="s">
        <v>122</v>
      </c>
      <c r="S24" s="660"/>
      <c r="T24" s="660"/>
      <c r="U24" s="660"/>
      <c r="V24" s="660"/>
      <c r="W24" s="660"/>
      <c r="X24" s="660"/>
      <c r="Y24" s="661"/>
      <c r="Z24" s="662" t="s">
        <v>122</v>
      </c>
      <c r="AA24" s="662"/>
      <c r="AB24" s="662"/>
      <c r="AC24" s="662"/>
      <c r="AD24" s="663" t="s">
        <v>122</v>
      </c>
      <c r="AE24" s="663"/>
      <c r="AF24" s="663"/>
      <c r="AG24" s="663"/>
      <c r="AH24" s="663"/>
      <c r="AI24" s="663"/>
      <c r="AJ24" s="663"/>
      <c r="AK24" s="663"/>
      <c r="AL24" s="664" t="s">
        <v>122</v>
      </c>
      <c r="AM24" s="665"/>
      <c r="AN24" s="665"/>
      <c r="AO24" s="666"/>
      <c r="AP24" s="656" t="s">
        <v>278</v>
      </c>
      <c r="AQ24" s="675"/>
      <c r="AR24" s="675"/>
      <c r="AS24" s="675"/>
      <c r="AT24" s="675"/>
      <c r="AU24" s="675"/>
      <c r="AV24" s="675"/>
      <c r="AW24" s="675"/>
      <c r="AX24" s="675"/>
      <c r="AY24" s="675"/>
      <c r="AZ24" s="675"/>
      <c r="BA24" s="675"/>
      <c r="BB24" s="675"/>
      <c r="BC24" s="675"/>
      <c r="BD24" s="675"/>
      <c r="BE24" s="675"/>
      <c r="BF24" s="676"/>
      <c r="BG24" s="659" t="s">
        <v>122</v>
      </c>
      <c r="BH24" s="660"/>
      <c r="BI24" s="660"/>
      <c r="BJ24" s="660"/>
      <c r="BK24" s="660"/>
      <c r="BL24" s="660"/>
      <c r="BM24" s="660"/>
      <c r="BN24" s="661"/>
      <c r="BO24" s="662" t="s">
        <v>122</v>
      </c>
      <c r="BP24" s="662"/>
      <c r="BQ24" s="662"/>
      <c r="BR24" s="662"/>
      <c r="BS24" s="663" t="s">
        <v>122</v>
      </c>
      <c r="BT24" s="663"/>
      <c r="BU24" s="663"/>
      <c r="BV24" s="663"/>
      <c r="BW24" s="663"/>
      <c r="BX24" s="663"/>
      <c r="BY24" s="663"/>
      <c r="BZ24" s="663"/>
      <c r="CA24" s="663"/>
      <c r="CB24" s="667"/>
      <c r="CD24" s="645" t="s">
        <v>279</v>
      </c>
      <c r="CE24" s="646"/>
      <c r="CF24" s="646"/>
      <c r="CG24" s="646"/>
      <c r="CH24" s="646"/>
      <c r="CI24" s="646"/>
      <c r="CJ24" s="646"/>
      <c r="CK24" s="646"/>
      <c r="CL24" s="646"/>
      <c r="CM24" s="646"/>
      <c r="CN24" s="646"/>
      <c r="CO24" s="646"/>
      <c r="CP24" s="646"/>
      <c r="CQ24" s="647"/>
      <c r="CR24" s="648">
        <v>1452610</v>
      </c>
      <c r="CS24" s="649"/>
      <c r="CT24" s="649"/>
      <c r="CU24" s="649"/>
      <c r="CV24" s="649"/>
      <c r="CW24" s="649"/>
      <c r="CX24" s="649"/>
      <c r="CY24" s="650"/>
      <c r="CZ24" s="653">
        <v>40.799999999999997</v>
      </c>
      <c r="DA24" s="654"/>
      <c r="DB24" s="654"/>
      <c r="DC24" s="670"/>
      <c r="DD24" s="694">
        <v>1251278</v>
      </c>
      <c r="DE24" s="649"/>
      <c r="DF24" s="649"/>
      <c r="DG24" s="649"/>
      <c r="DH24" s="649"/>
      <c r="DI24" s="649"/>
      <c r="DJ24" s="649"/>
      <c r="DK24" s="650"/>
      <c r="DL24" s="694">
        <v>1129149</v>
      </c>
      <c r="DM24" s="649"/>
      <c r="DN24" s="649"/>
      <c r="DO24" s="649"/>
      <c r="DP24" s="649"/>
      <c r="DQ24" s="649"/>
      <c r="DR24" s="649"/>
      <c r="DS24" s="649"/>
      <c r="DT24" s="649"/>
      <c r="DU24" s="649"/>
      <c r="DV24" s="650"/>
      <c r="DW24" s="653">
        <v>56.2</v>
      </c>
      <c r="DX24" s="654"/>
      <c r="DY24" s="654"/>
      <c r="DZ24" s="654"/>
      <c r="EA24" s="654"/>
      <c r="EB24" s="654"/>
      <c r="EC24" s="655"/>
    </row>
    <row r="25" spans="2:133" ht="11.25" customHeight="1" x14ac:dyDescent="0.15">
      <c r="B25" s="656" t="s">
        <v>280</v>
      </c>
      <c r="C25" s="657"/>
      <c r="D25" s="657"/>
      <c r="E25" s="657"/>
      <c r="F25" s="657"/>
      <c r="G25" s="657"/>
      <c r="H25" s="657"/>
      <c r="I25" s="657"/>
      <c r="J25" s="657"/>
      <c r="K25" s="657"/>
      <c r="L25" s="657"/>
      <c r="M25" s="657"/>
      <c r="N25" s="657"/>
      <c r="O25" s="657"/>
      <c r="P25" s="657"/>
      <c r="Q25" s="658"/>
      <c r="R25" s="659">
        <v>2193994</v>
      </c>
      <c r="S25" s="660"/>
      <c r="T25" s="660"/>
      <c r="U25" s="660"/>
      <c r="V25" s="660"/>
      <c r="W25" s="660"/>
      <c r="X25" s="660"/>
      <c r="Y25" s="661"/>
      <c r="Z25" s="662">
        <v>58.7</v>
      </c>
      <c r="AA25" s="662"/>
      <c r="AB25" s="662"/>
      <c r="AC25" s="662"/>
      <c r="AD25" s="663">
        <v>2003876</v>
      </c>
      <c r="AE25" s="663"/>
      <c r="AF25" s="663"/>
      <c r="AG25" s="663"/>
      <c r="AH25" s="663"/>
      <c r="AI25" s="663"/>
      <c r="AJ25" s="663"/>
      <c r="AK25" s="663"/>
      <c r="AL25" s="664">
        <v>100</v>
      </c>
      <c r="AM25" s="665"/>
      <c r="AN25" s="665"/>
      <c r="AO25" s="666"/>
      <c r="AP25" s="656" t="s">
        <v>281</v>
      </c>
      <c r="AQ25" s="675"/>
      <c r="AR25" s="675"/>
      <c r="AS25" s="675"/>
      <c r="AT25" s="675"/>
      <c r="AU25" s="675"/>
      <c r="AV25" s="675"/>
      <c r="AW25" s="675"/>
      <c r="AX25" s="675"/>
      <c r="AY25" s="675"/>
      <c r="AZ25" s="675"/>
      <c r="BA25" s="675"/>
      <c r="BB25" s="675"/>
      <c r="BC25" s="675"/>
      <c r="BD25" s="675"/>
      <c r="BE25" s="675"/>
      <c r="BF25" s="676"/>
      <c r="BG25" s="659" t="s">
        <v>122</v>
      </c>
      <c r="BH25" s="660"/>
      <c r="BI25" s="660"/>
      <c r="BJ25" s="660"/>
      <c r="BK25" s="660"/>
      <c r="BL25" s="660"/>
      <c r="BM25" s="660"/>
      <c r="BN25" s="661"/>
      <c r="BO25" s="662" t="s">
        <v>122</v>
      </c>
      <c r="BP25" s="662"/>
      <c r="BQ25" s="662"/>
      <c r="BR25" s="662"/>
      <c r="BS25" s="663" t="s">
        <v>122</v>
      </c>
      <c r="BT25" s="663"/>
      <c r="BU25" s="663"/>
      <c r="BV25" s="663"/>
      <c r="BW25" s="663"/>
      <c r="BX25" s="663"/>
      <c r="BY25" s="663"/>
      <c r="BZ25" s="663"/>
      <c r="CA25" s="663"/>
      <c r="CB25" s="667"/>
      <c r="CD25" s="656" t="s">
        <v>282</v>
      </c>
      <c r="CE25" s="657"/>
      <c r="CF25" s="657"/>
      <c r="CG25" s="657"/>
      <c r="CH25" s="657"/>
      <c r="CI25" s="657"/>
      <c r="CJ25" s="657"/>
      <c r="CK25" s="657"/>
      <c r="CL25" s="657"/>
      <c r="CM25" s="657"/>
      <c r="CN25" s="657"/>
      <c r="CO25" s="657"/>
      <c r="CP25" s="657"/>
      <c r="CQ25" s="658"/>
      <c r="CR25" s="659">
        <v>618431</v>
      </c>
      <c r="CS25" s="691"/>
      <c r="CT25" s="691"/>
      <c r="CU25" s="691"/>
      <c r="CV25" s="691"/>
      <c r="CW25" s="691"/>
      <c r="CX25" s="691"/>
      <c r="CY25" s="692"/>
      <c r="CZ25" s="664">
        <v>17.399999999999999</v>
      </c>
      <c r="DA25" s="689"/>
      <c r="DB25" s="689"/>
      <c r="DC25" s="693"/>
      <c r="DD25" s="668">
        <v>592836</v>
      </c>
      <c r="DE25" s="691"/>
      <c r="DF25" s="691"/>
      <c r="DG25" s="691"/>
      <c r="DH25" s="691"/>
      <c r="DI25" s="691"/>
      <c r="DJ25" s="691"/>
      <c r="DK25" s="692"/>
      <c r="DL25" s="668">
        <v>589367</v>
      </c>
      <c r="DM25" s="691"/>
      <c r="DN25" s="691"/>
      <c r="DO25" s="691"/>
      <c r="DP25" s="691"/>
      <c r="DQ25" s="691"/>
      <c r="DR25" s="691"/>
      <c r="DS25" s="691"/>
      <c r="DT25" s="691"/>
      <c r="DU25" s="691"/>
      <c r="DV25" s="692"/>
      <c r="DW25" s="664">
        <v>29.4</v>
      </c>
      <c r="DX25" s="689"/>
      <c r="DY25" s="689"/>
      <c r="DZ25" s="689"/>
      <c r="EA25" s="689"/>
      <c r="EB25" s="689"/>
      <c r="EC25" s="690"/>
    </row>
    <row r="26" spans="2:133" ht="11.25" customHeight="1" x14ac:dyDescent="0.15">
      <c r="B26" s="656" t="s">
        <v>283</v>
      </c>
      <c r="C26" s="657"/>
      <c r="D26" s="657"/>
      <c r="E26" s="657"/>
      <c r="F26" s="657"/>
      <c r="G26" s="657"/>
      <c r="H26" s="657"/>
      <c r="I26" s="657"/>
      <c r="J26" s="657"/>
      <c r="K26" s="657"/>
      <c r="L26" s="657"/>
      <c r="M26" s="657"/>
      <c r="N26" s="657"/>
      <c r="O26" s="657"/>
      <c r="P26" s="657"/>
      <c r="Q26" s="658"/>
      <c r="R26" s="659" t="s">
        <v>122</v>
      </c>
      <c r="S26" s="660"/>
      <c r="T26" s="660"/>
      <c r="U26" s="660"/>
      <c r="V26" s="660"/>
      <c r="W26" s="660"/>
      <c r="X26" s="660"/>
      <c r="Y26" s="661"/>
      <c r="Z26" s="662" t="s">
        <v>122</v>
      </c>
      <c r="AA26" s="662"/>
      <c r="AB26" s="662"/>
      <c r="AC26" s="662"/>
      <c r="AD26" s="663" t="s">
        <v>122</v>
      </c>
      <c r="AE26" s="663"/>
      <c r="AF26" s="663"/>
      <c r="AG26" s="663"/>
      <c r="AH26" s="663"/>
      <c r="AI26" s="663"/>
      <c r="AJ26" s="663"/>
      <c r="AK26" s="663"/>
      <c r="AL26" s="664" t="s">
        <v>122</v>
      </c>
      <c r="AM26" s="665"/>
      <c r="AN26" s="665"/>
      <c r="AO26" s="666"/>
      <c r="AP26" s="656" t="s">
        <v>284</v>
      </c>
      <c r="AQ26" s="675"/>
      <c r="AR26" s="675"/>
      <c r="AS26" s="675"/>
      <c r="AT26" s="675"/>
      <c r="AU26" s="675"/>
      <c r="AV26" s="675"/>
      <c r="AW26" s="675"/>
      <c r="AX26" s="675"/>
      <c r="AY26" s="675"/>
      <c r="AZ26" s="675"/>
      <c r="BA26" s="675"/>
      <c r="BB26" s="675"/>
      <c r="BC26" s="675"/>
      <c r="BD26" s="675"/>
      <c r="BE26" s="675"/>
      <c r="BF26" s="676"/>
      <c r="BG26" s="659" t="s">
        <v>122</v>
      </c>
      <c r="BH26" s="660"/>
      <c r="BI26" s="660"/>
      <c r="BJ26" s="660"/>
      <c r="BK26" s="660"/>
      <c r="BL26" s="660"/>
      <c r="BM26" s="660"/>
      <c r="BN26" s="661"/>
      <c r="BO26" s="662" t="s">
        <v>122</v>
      </c>
      <c r="BP26" s="662"/>
      <c r="BQ26" s="662"/>
      <c r="BR26" s="662"/>
      <c r="BS26" s="663" t="s">
        <v>122</v>
      </c>
      <c r="BT26" s="663"/>
      <c r="BU26" s="663"/>
      <c r="BV26" s="663"/>
      <c r="BW26" s="663"/>
      <c r="BX26" s="663"/>
      <c r="BY26" s="663"/>
      <c r="BZ26" s="663"/>
      <c r="CA26" s="663"/>
      <c r="CB26" s="667"/>
      <c r="CD26" s="656" t="s">
        <v>285</v>
      </c>
      <c r="CE26" s="657"/>
      <c r="CF26" s="657"/>
      <c r="CG26" s="657"/>
      <c r="CH26" s="657"/>
      <c r="CI26" s="657"/>
      <c r="CJ26" s="657"/>
      <c r="CK26" s="657"/>
      <c r="CL26" s="657"/>
      <c r="CM26" s="657"/>
      <c r="CN26" s="657"/>
      <c r="CO26" s="657"/>
      <c r="CP26" s="657"/>
      <c r="CQ26" s="658"/>
      <c r="CR26" s="659">
        <v>354991</v>
      </c>
      <c r="CS26" s="660"/>
      <c r="CT26" s="660"/>
      <c r="CU26" s="660"/>
      <c r="CV26" s="660"/>
      <c r="CW26" s="660"/>
      <c r="CX26" s="660"/>
      <c r="CY26" s="661"/>
      <c r="CZ26" s="664">
        <v>10</v>
      </c>
      <c r="DA26" s="689"/>
      <c r="DB26" s="689"/>
      <c r="DC26" s="693"/>
      <c r="DD26" s="668">
        <v>343486</v>
      </c>
      <c r="DE26" s="660"/>
      <c r="DF26" s="660"/>
      <c r="DG26" s="660"/>
      <c r="DH26" s="660"/>
      <c r="DI26" s="660"/>
      <c r="DJ26" s="660"/>
      <c r="DK26" s="661"/>
      <c r="DL26" s="668" t="s">
        <v>122</v>
      </c>
      <c r="DM26" s="660"/>
      <c r="DN26" s="660"/>
      <c r="DO26" s="660"/>
      <c r="DP26" s="660"/>
      <c r="DQ26" s="660"/>
      <c r="DR26" s="660"/>
      <c r="DS26" s="660"/>
      <c r="DT26" s="660"/>
      <c r="DU26" s="660"/>
      <c r="DV26" s="661"/>
      <c r="DW26" s="664" t="s">
        <v>122</v>
      </c>
      <c r="DX26" s="689"/>
      <c r="DY26" s="689"/>
      <c r="DZ26" s="689"/>
      <c r="EA26" s="689"/>
      <c r="EB26" s="689"/>
      <c r="EC26" s="690"/>
    </row>
    <row r="27" spans="2:133" ht="11.25" customHeight="1" x14ac:dyDescent="0.15">
      <c r="B27" s="656" t="s">
        <v>286</v>
      </c>
      <c r="C27" s="657"/>
      <c r="D27" s="657"/>
      <c r="E27" s="657"/>
      <c r="F27" s="657"/>
      <c r="G27" s="657"/>
      <c r="H27" s="657"/>
      <c r="I27" s="657"/>
      <c r="J27" s="657"/>
      <c r="K27" s="657"/>
      <c r="L27" s="657"/>
      <c r="M27" s="657"/>
      <c r="N27" s="657"/>
      <c r="O27" s="657"/>
      <c r="P27" s="657"/>
      <c r="Q27" s="658"/>
      <c r="R27" s="659">
        <v>1362</v>
      </c>
      <c r="S27" s="660"/>
      <c r="T27" s="660"/>
      <c r="U27" s="660"/>
      <c r="V27" s="660"/>
      <c r="W27" s="660"/>
      <c r="X27" s="660"/>
      <c r="Y27" s="661"/>
      <c r="Z27" s="662">
        <v>0</v>
      </c>
      <c r="AA27" s="662"/>
      <c r="AB27" s="662"/>
      <c r="AC27" s="662"/>
      <c r="AD27" s="663" t="s">
        <v>122</v>
      </c>
      <c r="AE27" s="663"/>
      <c r="AF27" s="663"/>
      <c r="AG27" s="663"/>
      <c r="AH27" s="663"/>
      <c r="AI27" s="663"/>
      <c r="AJ27" s="663"/>
      <c r="AK27" s="663"/>
      <c r="AL27" s="664" t="s">
        <v>122</v>
      </c>
      <c r="AM27" s="665"/>
      <c r="AN27" s="665"/>
      <c r="AO27" s="666"/>
      <c r="AP27" s="656" t="s">
        <v>287</v>
      </c>
      <c r="AQ27" s="657"/>
      <c r="AR27" s="657"/>
      <c r="AS27" s="657"/>
      <c r="AT27" s="657"/>
      <c r="AU27" s="657"/>
      <c r="AV27" s="657"/>
      <c r="AW27" s="657"/>
      <c r="AX27" s="657"/>
      <c r="AY27" s="657"/>
      <c r="AZ27" s="657"/>
      <c r="BA27" s="657"/>
      <c r="BB27" s="657"/>
      <c r="BC27" s="657"/>
      <c r="BD27" s="657"/>
      <c r="BE27" s="657"/>
      <c r="BF27" s="658"/>
      <c r="BG27" s="659">
        <v>186163</v>
      </c>
      <c r="BH27" s="660"/>
      <c r="BI27" s="660"/>
      <c r="BJ27" s="660"/>
      <c r="BK27" s="660"/>
      <c r="BL27" s="660"/>
      <c r="BM27" s="660"/>
      <c r="BN27" s="661"/>
      <c r="BO27" s="662">
        <v>100</v>
      </c>
      <c r="BP27" s="662"/>
      <c r="BQ27" s="662"/>
      <c r="BR27" s="662"/>
      <c r="BS27" s="663">
        <v>6581</v>
      </c>
      <c r="BT27" s="663"/>
      <c r="BU27" s="663"/>
      <c r="BV27" s="663"/>
      <c r="BW27" s="663"/>
      <c r="BX27" s="663"/>
      <c r="BY27" s="663"/>
      <c r="BZ27" s="663"/>
      <c r="CA27" s="663"/>
      <c r="CB27" s="667"/>
      <c r="CD27" s="656" t="s">
        <v>288</v>
      </c>
      <c r="CE27" s="657"/>
      <c r="CF27" s="657"/>
      <c r="CG27" s="657"/>
      <c r="CH27" s="657"/>
      <c r="CI27" s="657"/>
      <c r="CJ27" s="657"/>
      <c r="CK27" s="657"/>
      <c r="CL27" s="657"/>
      <c r="CM27" s="657"/>
      <c r="CN27" s="657"/>
      <c r="CO27" s="657"/>
      <c r="CP27" s="657"/>
      <c r="CQ27" s="658"/>
      <c r="CR27" s="659">
        <v>279273</v>
      </c>
      <c r="CS27" s="691"/>
      <c r="CT27" s="691"/>
      <c r="CU27" s="691"/>
      <c r="CV27" s="691"/>
      <c r="CW27" s="691"/>
      <c r="CX27" s="691"/>
      <c r="CY27" s="692"/>
      <c r="CZ27" s="664">
        <v>7.9</v>
      </c>
      <c r="DA27" s="689"/>
      <c r="DB27" s="689"/>
      <c r="DC27" s="693"/>
      <c r="DD27" s="668">
        <v>110803</v>
      </c>
      <c r="DE27" s="691"/>
      <c r="DF27" s="691"/>
      <c r="DG27" s="691"/>
      <c r="DH27" s="691"/>
      <c r="DI27" s="691"/>
      <c r="DJ27" s="691"/>
      <c r="DK27" s="692"/>
      <c r="DL27" s="668">
        <v>71603</v>
      </c>
      <c r="DM27" s="691"/>
      <c r="DN27" s="691"/>
      <c r="DO27" s="691"/>
      <c r="DP27" s="691"/>
      <c r="DQ27" s="691"/>
      <c r="DR27" s="691"/>
      <c r="DS27" s="691"/>
      <c r="DT27" s="691"/>
      <c r="DU27" s="691"/>
      <c r="DV27" s="692"/>
      <c r="DW27" s="664">
        <v>3.6</v>
      </c>
      <c r="DX27" s="689"/>
      <c r="DY27" s="689"/>
      <c r="DZ27" s="689"/>
      <c r="EA27" s="689"/>
      <c r="EB27" s="689"/>
      <c r="EC27" s="690"/>
    </row>
    <row r="28" spans="2:133" ht="11.25" customHeight="1" x14ac:dyDescent="0.15">
      <c r="B28" s="656" t="s">
        <v>289</v>
      </c>
      <c r="C28" s="657"/>
      <c r="D28" s="657"/>
      <c r="E28" s="657"/>
      <c r="F28" s="657"/>
      <c r="G28" s="657"/>
      <c r="H28" s="657"/>
      <c r="I28" s="657"/>
      <c r="J28" s="657"/>
      <c r="K28" s="657"/>
      <c r="L28" s="657"/>
      <c r="M28" s="657"/>
      <c r="N28" s="657"/>
      <c r="O28" s="657"/>
      <c r="P28" s="657"/>
      <c r="Q28" s="658"/>
      <c r="R28" s="659">
        <v>35589</v>
      </c>
      <c r="S28" s="660"/>
      <c r="T28" s="660"/>
      <c r="U28" s="660"/>
      <c r="V28" s="660"/>
      <c r="W28" s="660"/>
      <c r="X28" s="660"/>
      <c r="Y28" s="661"/>
      <c r="Z28" s="662">
        <v>1</v>
      </c>
      <c r="AA28" s="662"/>
      <c r="AB28" s="662"/>
      <c r="AC28" s="662"/>
      <c r="AD28" s="663" t="s">
        <v>122</v>
      </c>
      <c r="AE28" s="663"/>
      <c r="AF28" s="663"/>
      <c r="AG28" s="663"/>
      <c r="AH28" s="663"/>
      <c r="AI28" s="663"/>
      <c r="AJ28" s="663"/>
      <c r="AK28" s="663"/>
      <c r="AL28" s="664" t="s">
        <v>122</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290</v>
      </c>
      <c r="CE28" s="657"/>
      <c r="CF28" s="657"/>
      <c r="CG28" s="657"/>
      <c r="CH28" s="657"/>
      <c r="CI28" s="657"/>
      <c r="CJ28" s="657"/>
      <c r="CK28" s="657"/>
      <c r="CL28" s="657"/>
      <c r="CM28" s="657"/>
      <c r="CN28" s="657"/>
      <c r="CO28" s="657"/>
      <c r="CP28" s="657"/>
      <c r="CQ28" s="658"/>
      <c r="CR28" s="659">
        <v>554906</v>
      </c>
      <c r="CS28" s="660"/>
      <c r="CT28" s="660"/>
      <c r="CU28" s="660"/>
      <c r="CV28" s="660"/>
      <c r="CW28" s="660"/>
      <c r="CX28" s="660"/>
      <c r="CY28" s="661"/>
      <c r="CZ28" s="664">
        <v>15.6</v>
      </c>
      <c r="DA28" s="689"/>
      <c r="DB28" s="689"/>
      <c r="DC28" s="693"/>
      <c r="DD28" s="668">
        <v>547639</v>
      </c>
      <c r="DE28" s="660"/>
      <c r="DF28" s="660"/>
      <c r="DG28" s="660"/>
      <c r="DH28" s="660"/>
      <c r="DI28" s="660"/>
      <c r="DJ28" s="660"/>
      <c r="DK28" s="661"/>
      <c r="DL28" s="668">
        <v>468179</v>
      </c>
      <c r="DM28" s="660"/>
      <c r="DN28" s="660"/>
      <c r="DO28" s="660"/>
      <c r="DP28" s="660"/>
      <c r="DQ28" s="660"/>
      <c r="DR28" s="660"/>
      <c r="DS28" s="660"/>
      <c r="DT28" s="660"/>
      <c r="DU28" s="660"/>
      <c r="DV28" s="661"/>
      <c r="DW28" s="664">
        <v>23.3</v>
      </c>
      <c r="DX28" s="689"/>
      <c r="DY28" s="689"/>
      <c r="DZ28" s="689"/>
      <c r="EA28" s="689"/>
      <c r="EB28" s="689"/>
      <c r="EC28" s="690"/>
    </row>
    <row r="29" spans="2:133" ht="11.25" customHeight="1" x14ac:dyDescent="0.15">
      <c r="B29" s="656" t="s">
        <v>291</v>
      </c>
      <c r="C29" s="657"/>
      <c r="D29" s="657"/>
      <c r="E29" s="657"/>
      <c r="F29" s="657"/>
      <c r="G29" s="657"/>
      <c r="H29" s="657"/>
      <c r="I29" s="657"/>
      <c r="J29" s="657"/>
      <c r="K29" s="657"/>
      <c r="L29" s="657"/>
      <c r="M29" s="657"/>
      <c r="N29" s="657"/>
      <c r="O29" s="657"/>
      <c r="P29" s="657"/>
      <c r="Q29" s="658"/>
      <c r="R29" s="659">
        <v>2858</v>
      </c>
      <c r="S29" s="660"/>
      <c r="T29" s="660"/>
      <c r="U29" s="660"/>
      <c r="V29" s="660"/>
      <c r="W29" s="660"/>
      <c r="X29" s="660"/>
      <c r="Y29" s="661"/>
      <c r="Z29" s="662">
        <v>0.1</v>
      </c>
      <c r="AA29" s="662"/>
      <c r="AB29" s="662"/>
      <c r="AC29" s="662"/>
      <c r="AD29" s="663" t="s">
        <v>122</v>
      </c>
      <c r="AE29" s="663"/>
      <c r="AF29" s="663"/>
      <c r="AG29" s="663"/>
      <c r="AH29" s="663"/>
      <c r="AI29" s="663"/>
      <c r="AJ29" s="663"/>
      <c r="AK29" s="663"/>
      <c r="AL29" s="664" t="s">
        <v>122</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292</v>
      </c>
      <c r="CE29" s="696"/>
      <c r="CF29" s="656" t="s">
        <v>66</v>
      </c>
      <c r="CG29" s="657"/>
      <c r="CH29" s="657"/>
      <c r="CI29" s="657"/>
      <c r="CJ29" s="657"/>
      <c r="CK29" s="657"/>
      <c r="CL29" s="657"/>
      <c r="CM29" s="657"/>
      <c r="CN29" s="657"/>
      <c r="CO29" s="657"/>
      <c r="CP29" s="657"/>
      <c r="CQ29" s="658"/>
      <c r="CR29" s="659">
        <v>554791</v>
      </c>
      <c r="CS29" s="691"/>
      <c r="CT29" s="691"/>
      <c r="CU29" s="691"/>
      <c r="CV29" s="691"/>
      <c r="CW29" s="691"/>
      <c r="CX29" s="691"/>
      <c r="CY29" s="692"/>
      <c r="CZ29" s="664">
        <v>15.6</v>
      </c>
      <c r="DA29" s="689"/>
      <c r="DB29" s="689"/>
      <c r="DC29" s="693"/>
      <c r="DD29" s="668">
        <v>547524</v>
      </c>
      <c r="DE29" s="691"/>
      <c r="DF29" s="691"/>
      <c r="DG29" s="691"/>
      <c r="DH29" s="691"/>
      <c r="DI29" s="691"/>
      <c r="DJ29" s="691"/>
      <c r="DK29" s="692"/>
      <c r="DL29" s="668">
        <v>468064</v>
      </c>
      <c r="DM29" s="691"/>
      <c r="DN29" s="691"/>
      <c r="DO29" s="691"/>
      <c r="DP29" s="691"/>
      <c r="DQ29" s="691"/>
      <c r="DR29" s="691"/>
      <c r="DS29" s="691"/>
      <c r="DT29" s="691"/>
      <c r="DU29" s="691"/>
      <c r="DV29" s="692"/>
      <c r="DW29" s="664">
        <v>23.3</v>
      </c>
      <c r="DX29" s="689"/>
      <c r="DY29" s="689"/>
      <c r="DZ29" s="689"/>
      <c r="EA29" s="689"/>
      <c r="EB29" s="689"/>
      <c r="EC29" s="690"/>
    </row>
    <row r="30" spans="2:133" ht="11.25" customHeight="1" x14ac:dyDescent="0.15">
      <c r="B30" s="656" t="s">
        <v>293</v>
      </c>
      <c r="C30" s="657"/>
      <c r="D30" s="657"/>
      <c r="E30" s="657"/>
      <c r="F30" s="657"/>
      <c r="G30" s="657"/>
      <c r="H30" s="657"/>
      <c r="I30" s="657"/>
      <c r="J30" s="657"/>
      <c r="K30" s="657"/>
      <c r="L30" s="657"/>
      <c r="M30" s="657"/>
      <c r="N30" s="657"/>
      <c r="O30" s="657"/>
      <c r="P30" s="657"/>
      <c r="Q30" s="658"/>
      <c r="R30" s="659">
        <v>401608</v>
      </c>
      <c r="S30" s="660"/>
      <c r="T30" s="660"/>
      <c r="U30" s="660"/>
      <c r="V30" s="660"/>
      <c r="W30" s="660"/>
      <c r="X30" s="660"/>
      <c r="Y30" s="661"/>
      <c r="Z30" s="662">
        <v>10.7</v>
      </c>
      <c r="AA30" s="662"/>
      <c r="AB30" s="662"/>
      <c r="AC30" s="662"/>
      <c r="AD30" s="663" t="s">
        <v>122</v>
      </c>
      <c r="AE30" s="663"/>
      <c r="AF30" s="663"/>
      <c r="AG30" s="663"/>
      <c r="AH30" s="663"/>
      <c r="AI30" s="663"/>
      <c r="AJ30" s="663"/>
      <c r="AK30" s="663"/>
      <c r="AL30" s="664" t="s">
        <v>122</v>
      </c>
      <c r="AM30" s="665"/>
      <c r="AN30" s="665"/>
      <c r="AO30" s="666"/>
      <c r="AP30" s="641" t="s">
        <v>211</v>
      </c>
      <c r="AQ30" s="642"/>
      <c r="AR30" s="642"/>
      <c r="AS30" s="642"/>
      <c r="AT30" s="642"/>
      <c r="AU30" s="642"/>
      <c r="AV30" s="642"/>
      <c r="AW30" s="642"/>
      <c r="AX30" s="642"/>
      <c r="AY30" s="642"/>
      <c r="AZ30" s="642"/>
      <c r="BA30" s="642"/>
      <c r="BB30" s="642"/>
      <c r="BC30" s="642"/>
      <c r="BD30" s="642"/>
      <c r="BE30" s="642"/>
      <c r="BF30" s="643"/>
      <c r="BG30" s="641" t="s">
        <v>294</v>
      </c>
      <c r="BH30" s="701"/>
      <c r="BI30" s="701"/>
      <c r="BJ30" s="701"/>
      <c r="BK30" s="701"/>
      <c r="BL30" s="701"/>
      <c r="BM30" s="701"/>
      <c r="BN30" s="701"/>
      <c r="BO30" s="701"/>
      <c r="BP30" s="701"/>
      <c r="BQ30" s="702"/>
      <c r="BR30" s="641" t="s">
        <v>295</v>
      </c>
      <c r="BS30" s="701"/>
      <c r="BT30" s="701"/>
      <c r="BU30" s="701"/>
      <c r="BV30" s="701"/>
      <c r="BW30" s="701"/>
      <c r="BX30" s="701"/>
      <c r="BY30" s="701"/>
      <c r="BZ30" s="701"/>
      <c r="CA30" s="701"/>
      <c r="CB30" s="702"/>
      <c r="CD30" s="697"/>
      <c r="CE30" s="698"/>
      <c r="CF30" s="656" t="s">
        <v>296</v>
      </c>
      <c r="CG30" s="657"/>
      <c r="CH30" s="657"/>
      <c r="CI30" s="657"/>
      <c r="CJ30" s="657"/>
      <c r="CK30" s="657"/>
      <c r="CL30" s="657"/>
      <c r="CM30" s="657"/>
      <c r="CN30" s="657"/>
      <c r="CO30" s="657"/>
      <c r="CP30" s="657"/>
      <c r="CQ30" s="658"/>
      <c r="CR30" s="659">
        <v>543953</v>
      </c>
      <c r="CS30" s="660"/>
      <c r="CT30" s="660"/>
      <c r="CU30" s="660"/>
      <c r="CV30" s="660"/>
      <c r="CW30" s="660"/>
      <c r="CX30" s="660"/>
      <c r="CY30" s="661"/>
      <c r="CZ30" s="664">
        <v>15.3</v>
      </c>
      <c r="DA30" s="689"/>
      <c r="DB30" s="689"/>
      <c r="DC30" s="693"/>
      <c r="DD30" s="668">
        <v>536974</v>
      </c>
      <c r="DE30" s="660"/>
      <c r="DF30" s="660"/>
      <c r="DG30" s="660"/>
      <c r="DH30" s="660"/>
      <c r="DI30" s="660"/>
      <c r="DJ30" s="660"/>
      <c r="DK30" s="661"/>
      <c r="DL30" s="668">
        <v>457514</v>
      </c>
      <c r="DM30" s="660"/>
      <c r="DN30" s="660"/>
      <c r="DO30" s="660"/>
      <c r="DP30" s="660"/>
      <c r="DQ30" s="660"/>
      <c r="DR30" s="660"/>
      <c r="DS30" s="660"/>
      <c r="DT30" s="660"/>
      <c r="DU30" s="660"/>
      <c r="DV30" s="661"/>
      <c r="DW30" s="664">
        <v>22.8</v>
      </c>
      <c r="DX30" s="689"/>
      <c r="DY30" s="689"/>
      <c r="DZ30" s="689"/>
      <c r="EA30" s="689"/>
      <c r="EB30" s="689"/>
      <c r="EC30" s="690"/>
    </row>
    <row r="31" spans="2:133" ht="11.25" customHeight="1" x14ac:dyDescent="0.15">
      <c r="B31" s="672" t="s">
        <v>297</v>
      </c>
      <c r="C31" s="673"/>
      <c r="D31" s="673"/>
      <c r="E31" s="673"/>
      <c r="F31" s="673"/>
      <c r="G31" s="673"/>
      <c r="H31" s="673"/>
      <c r="I31" s="673"/>
      <c r="J31" s="673"/>
      <c r="K31" s="673"/>
      <c r="L31" s="673"/>
      <c r="M31" s="673"/>
      <c r="N31" s="673"/>
      <c r="O31" s="673"/>
      <c r="P31" s="673"/>
      <c r="Q31" s="674"/>
      <c r="R31" s="659" t="s">
        <v>122</v>
      </c>
      <c r="S31" s="660"/>
      <c r="T31" s="660"/>
      <c r="U31" s="660"/>
      <c r="V31" s="660"/>
      <c r="W31" s="660"/>
      <c r="X31" s="660"/>
      <c r="Y31" s="661"/>
      <c r="Z31" s="662" t="s">
        <v>122</v>
      </c>
      <c r="AA31" s="662"/>
      <c r="AB31" s="662"/>
      <c r="AC31" s="662"/>
      <c r="AD31" s="663" t="s">
        <v>122</v>
      </c>
      <c r="AE31" s="663"/>
      <c r="AF31" s="663"/>
      <c r="AG31" s="663"/>
      <c r="AH31" s="663"/>
      <c r="AI31" s="663"/>
      <c r="AJ31" s="663"/>
      <c r="AK31" s="663"/>
      <c r="AL31" s="664" t="s">
        <v>122</v>
      </c>
      <c r="AM31" s="665"/>
      <c r="AN31" s="665"/>
      <c r="AO31" s="666"/>
      <c r="AP31" s="705" t="s">
        <v>298</v>
      </c>
      <c r="AQ31" s="706"/>
      <c r="AR31" s="706"/>
      <c r="AS31" s="706"/>
      <c r="AT31" s="711" t="s">
        <v>299</v>
      </c>
      <c r="AU31" s="206"/>
      <c r="AV31" s="206"/>
      <c r="AW31" s="206"/>
      <c r="AX31" s="645" t="s">
        <v>177</v>
      </c>
      <c r="AY31" s="646"/>
      <c r="AZ31" s="646"/>
      <c r="BA31" s="646"/>
      <c r="BB31" s="646"/>
      <c r="BC31" s="646"/>
      <c r="BD31" s="646"/>
      <c r="BE31" s="646"/>
      <c r="BF31" s="647"/>
      <c r="BG31" s="715">
        <v>98.9</v>
      </c>
      <c r="BH31" s="703"/>
      <c r="BI31" s="703"/>
      <c r="BJ31" s="703"/>
      <c r="BK31" s="703"/>
      <c r="BL31" s="703"/>
      <c r="BM31" s="654">
        <v>95</v>
      </c>
      <c r="BN31" s="703"/>
      <c r="BO31" s="703"/>
      <c r="BP31" s="703"/>
      <c r="BQ31" s="704"/>
      <c r="BR31" s="715">
        <v>98.9</v>
      </c>
      <c r="BS31" s="703"/>
      <c r="BT31" s="703"/>
      <c r="BU31" s="703"/>
      <c r="BV31" s="703"/>
      <c r="BW31" s="703"/>
      <c r="BX31" s="654">
        <v>94.9</v>
      </c>
      <c r="BY31" s="703"/>
      <c r="BZ31" s="703"/>
      <c r="CA31" s="703"/>
      <c r="CB31" s="704"/>
      <c r="CD31" s="697"/>
      <c r="CE31" s="698"/>
      <c r="CF31" s="656" t="s">
        <v>300</v>
      </c>
      <c r="CG31" s="657"/>
      <c r="CH31" s="657"/>
      <c r="CI31" s="657"/>
      <c r="CJ31" s="657"/>
      <c r="CK31" s="657"/>
      <c r="CL31" s="657"/>
      <c r="CM31" s="657"/>
      <c r="CN31" s="657"/>
      <c r="CO31" s="657"/>
      <c r="CP31" s="657"/>
      <c r="CQ31" s="658"/>
      <c r="CR31" s="659">
        <v>10838</v>
      </c>
      <c r="CS31" s="691"/>
      <c r="CT31" s="691"/>
      <c r="CU31" s="691"/>
      <c r="CV31" s="691"/>
      <c r="CW31" s="691"/>
      <c r="CX31" s="691"/>
      <c r="CY31" s="692"/>
      <c r="CZ31" s="664">
        <v>0.3</v>
      </c>
      <c r="DA31" s="689"/>
      <c r="DB31" s="689"/>
      <c r="DC31" s="693"/>
      <c r="DD31" s="668">
        <v>10550</v>
      </c>
      <c r="DE31" s="691"/>
      <c r="DF31" s="691"/>
      <c r="DG31" s="691"/>
      <c r="DH31" s="691"/>
      <c r="DI31" s="691"/>
      <c r="DJ31" s="691"/>
      <c r="DK31" s="692"/>
      <c r="DL31" s="668">
        <v>10550</v>
      </c>
      <c r="DM31" s="691"/>
      <c r="DN31" s="691"/>
      <c r="DO31" s="691"/>
      <c r="DP31" s="691"/>
      <c r="DQ31" s="691"/>
      <c r="DR31" s="691"/>
      <c r="DS31" s="691"/>
      <c r="DT31" s="691"/>
      <c r="DU31" s="691"/>
      <c r="DV31" s="692"/>
      <c r="DW31" s="664">
        <v>0.5</v>
      </c>
      <c r="DX31" s="689"/>
      <c r="DY31" s="689"/>
      <c r="DZ31" s="689"/>
      <c r="EA31" s="689"/>
      <c r="EB31" s="689"/>
      <c r="EC31" s="690"/>
    </row>
    <row r="32" spans="2:133" ht="11.25" customHeight="1" x14ac:dyDescent="0.15">
      <c r="B32" s="656" t="s">
        <v>301</v>
      </c>
      <c r="C32" s="657"/>
      <c r="D32" s="657"/>
      <c r="E32" s="657"/>
      <c r="F32" s="657"/>
      <c r="G32" s="657"/>
      <c r="H32" s="657"/>
      <c r="I32" s="657"/>
      <c r="J32" s="657"/>
      <c r="K32" s="657"/>
      <c r="L32" s="657"/>
      <c r="M32" s="657"/>
      <c r="N32" s="657"/>
      <c r="O32" s="657"/>
      <c r="P32" s="657"/>
      <c r="Q32" s="658"/>
      <c r="R32" s="659">
        <v>168372</v>
      </c>
      <c r="S32" s="660"/>
      <c r="T32" s="660"/>
      <c r="U32" s="660"/>
      <c r="V32" s="660"/>
      <c r="W32" s="660"/>
      <c r="X32" s="660"/>
      <c r="Y32" s="661"/>
      <c r="Z32" s="662">
        <v>4.5</v>
      </c>
      <c r="AA32" s="662"/>
      <c r="AB32" s="662"/>
      <c r="AC32" s="662"/>
      <c r="AD32" s="663" t="s">
        <v>122</v>
      </c>
      <c r="AE32" s="663"/>
      <c r="AF32" s="663"/>
      <c r="AG32" s="663"/>
      <c r="AH32" s="663"/>
      <c r="AI32" s="663"/>
      <c r="AJ32" s="663"/>
      <c r="AK32" s="663"/>
      <c r="AL32" s="664" t="s">
        <v>122</v>
      </c>
      <c r="AM32" s="665"/>
      <c r="AN32" s="665"/>
      <c r="AO32" s="666"/>
      <c r="AP32" s="707"/>
      <c r="AQ32" s="708"/>
      <c r="AR32" s="708"/>
      <c r="AS32" s="708"/>
      <c r="AT32" s="712"/>
      <c r="AU32" s="202" t="s">
        <v>302</v>
      </c>
      <c r="AX32" s="656" t="s">
        <v>303</v>
      </c>
      <c r="AY32" s="657"/>
      <c r="AZ32" s="657"/>
      <c r="BA32" s="657"/>
      <c r="BB32" s="657"/>
      <c r="BC32" s="657"/>
      <c r="BD32" s="657"/>
      <c r="BE32" s="657"/>
      <c r="BF32" s="658"/>
      <c r="BG32" s="716">
        <v>99.5</v>
      </c>
      <c r="BH32" s="691"/>
      <c r="BI32" s="691"/>
      <c r="BJ32" s="691"/>
      <c r="BK32" s="691"/>
      <c r="BL32" s="691"/>
      <c r="BM32" s="665">
        <v>98.2</v>
      </c>
      <c r="BN32" s="691"/>
      <c r="BO32" s="691"/>
      <c r="BP32" s="691"/>
      <c r="BQ32" s="714"/>
      <c r="BR32" s="716">
        <v>99.5</v>
      </c>
      <c r="BS32" s="691"/>
      <c r="BT32" s="691"/>
      <c r="BU32" s="691"/>
      <c r="BV32" s="691"/>
      <c r="BW32" s="691"/>
      <c r="BX32" s="665">
        <v>97.8</v>
      </c>
      <c r="BY32" s="691"/>
      <c r="BZ32" s="691"/>
      <c r="CA32" s="691"/>
      <c r="CB32" s="714"/>
      <c r="CD32" s="699"/>
      <c r="CE32" s="700"/>
      <c r="CF32" s="656" t="s">
        <v>304</v>
      </c>
      <c r="CG32" s="657"/>
      <c r="CH32" s="657"/>
      <c r="CI32" s="657"/>
      <c r="CJ32" s="657"/>
      <c r="CK32" s="657"/>
      <c r="CL32" s="657"/>
      <c r="CM32" s="657"/>
      <c r="CN32" s="657"/>
      <c r="CO32" s="657"/>
      <c r="CP32" s="657"/>
      <c r="CQ32" s="658"/>
      <c r="CR32" s="659">
        <v>115</v>
      </c>
      <c r="CS32" s="660"/>
      <c r="CT32" s="660"/>
      <c r="CU32" s="660"/>
      <c r="CV32" s="660"/>
      <c r="CW32" s="660"/>
      <c r="CX32" s="660"/>
      <c r="CY32" s="661"/>
      <c r="CZ32" s="664">
        <v>0</v>
      </c>
      <c r="DA32" s="689"/>
      <c r="DB32" s="689"/>
      <c r="DC32" s="693"/>
      <c r="DD32" s="668">
        <v>115</v>
      </c>
      <c r="DE32" s="660"/>
      <c r="DF32" s="660"/>
      <c r="DG32" s="660"/>
      <c r="DH32" s="660"/>
      <c r="DI32" s="660"/>
      <c r="DJ32" s="660"/>
      <c r="DK32" s="661"/>
      <c r="DL32" s="668">
        <v>115</v>
      </c>
      <c r="DM32" s="660"/>
      <c r="DN32" s="660"/>
      <c r="DO32" s="660"/>
      <c r="DP32" s="660"/>
      <c r="DQ32" s="660"/>
      <c r="DR32" s="660"/>
      <c r="DS32" s="660"/>
      <c r="DT32" s="660"/>
      <c r="DU32" s="660"/>
      <c r="DV32" s="661"/>
      <c r="DW32" s="664">
        <v>0</v>
      </c>
      <c r="DX32" s="689"/>
      <c r="DY32" s="689"/>
      <c r="DZ32" s="689"/>
      <c r="EA32" s="689"/>
      <c r="EB32" s="689"/>
      <c r="EC32" s="690"/>
    </row>
    <row r="33" spans="2:133" ht="11.25" customHeight="1" x14ac:dyDescent="0.15">
      <c r="B33" s="656" t="s">
        <v>305</v>
      </c>
      <c r="C33" s="657"/>
      <c r="D33" s="657"/>
      <c r="E33" s="657"/>
      <c r="F33" s="657"/>
      <c r="G33" s="657"/>
      <c r="H33" s="657"/>
      <c r="I33" s="657"/>
      <c r="J33" s="657"/>
      <c r="K33" s="657"/>
      <c r="L33" s="657"/>
      <c r="M33" s="657"/>
      <c r="N33" s="657"/>
      <c r="O33" s="657"/>
      <c r="P33" s="657"/>
      <c r="Q33" s="658"/>
      <c r="R33" s="659">
        <v>27708</v>
      </c>
      <c r="S33" s="660"/>
      <c r="T33" s="660"/>
      <c r="U33" s="660"/>
      <c r="V33" s="660"/>
      <c r="W33" s="660"/>
      <c r="X33" s="660"/>
      <c r="Y33" s="661"/>
      <c r="Z33" s="662">
        <v>0.7</v>
      </c>
      <c r="AA33" s="662"/>
      <c r="AB33" s="662"/>
      <c r="AC33" s="662"/>
      <c r="AD33" s="663">
        <v>329</v>
      </c>
      <c r="AE33" s="663"/>
      <c r="AF33" s="663"/>
      <c r="AG33" s="663"/>
      <c r="AH33" s="663"/>
      <c r="AI33" s="663"/>
      <c r="AJ33" s="663"/>
      <c r="AK33" s="663"/>
      <c r="AL33" s="664">
        <v>0</v>
      </c>
      <c r="AM33" s="665"/>
      <c r="AN33" s="665"/>
      <c r="AO33" s="666"/>
      <c r="AP33" s="709"/>
      <c r="AQ33" s="710"/>
      <c r="AR33" s="710"/>
      <c r="AS33" s="710"/>
      <c r="AT33" s="713"/>
      <c r="AU33" s="207"/>
      <c r="AV33" s="207"/>
      <c r="AW33" s="207"/>
      <c r="AX33" s="680" t="s">
        <v>306</v>
      </c>
      <c r="AY33" s="681"/>
      <c r="AZ33" s="681"/>
      <c r="BA33" s="681"/>
      <c r="BB33" s="681"/>
      <c r="BC33" s="681"/>
      <c r="BD33" s="681"/>
      <c r="BE33" s="681"/>
      <c r="BF33" s="682"/>
      <c r="BG33" s="717">
        <v>98.3</v>
      </c>
      <c r="BH33" s="718"/>
      <c r="BI33" s="718"/>
      <c r="BJ33" s="718"/>
      <c r="BK33" s="718"/>
      <c r="BL33" s="718"/>
      <c r="BM33" s="719">
        <v>91.7</v>
      </c>
      <c r="BN33" s="718"/>
      <c r="BO33" s="718"/>
      <c r="BP33" s="718"/>
      <c r="BQ33" s="720"/>
      <c r="BR33" s="717">
        <v>98.3</v>
      </c>
      <c r="BS33" s="718"/>
      <c r="BT33" s="718"/>
      <c r="BU33" s="718"/>
      <c r="BV33" s="718"/>
      <c r="BW33" s="718"/>
      <c r="BX33" s="719">
        <v>91.7</v>
      </c>
      <c r="BY33" s="718"/>
      <c r="BZ33" s="718"/>
      <c r="CA33" s="718"/>
      <c r="CB33" s="720"/>
      <c r="CD33" s="656" t="s">
        <v>307</v>
      </c>
      <c r="CE33" s="657"/>
      <c r="CF33" s="657"/>
      <c r="CG33" s="657"/>
      <c r="CH33" s="657"/>
      <c r="CI33" s="657"/>
      <c r="CJ33" s="657"/>
      <c r="CK33" s="657"/>
      <c r="CL33" s="657"/>
      <c r="CM33" s="657"/>
      <c r="CN33" s="657"/>
      <c r="CO33" s="657"/>
      <c r="CP33" s="657"/>
      <c r="CQ33" s="658"/>
      <c r="CR33" s="659">
        <v>1553054</v>
      </c>
      <c r="CS33" s="691"/>
      <c r="CT33" s="691"/>
      <c r="CU33" s="691"/>
      <c r="CV33" s="691"/>
      <c r="CW33" s="691"/>
      <c r="CX33" s="691"/>
      <c r="CY33" s="692"/>
      <c r="CZ33" s="664">
        <v>43.7</v>
      </c>
      <c r="DA33" s="689"/>
      <c r="DB33" s="689"/>
      <c r="DC33" s="693"/>
      <c r="DD33" s="668">
        <v>1168330</v>
      </c>
      <c r="DE33" s="691"/>
      <c r="DF33" s="691"/>
      <c r="DG33" s="691"/>
      <c r="DH33" s="691"/>
      <c r="DI33" s="691"/>
      <c r="DJ33" s="691"/>
      <c r="DK33" s="692"/>
      <c r="DL33" s="668">
        <v>795658</v>
      </c>
      <c r="DM33" s="691"/>
      <c r="DN33" s="691"/>
      <c r="DO33" s="691"/>
      <c r="DP33" s="691"/>
      <c r="DQ33" s="691"/>
      <c r="DR33" s="691"/>
      <c r="DS33" s="691"/>
      <c r="DT33" s="691"/>
      <c r="DU33" s="691"/>
      <c r="DV33" s="692"/>
      <c r="DW33" s="664">
        <v>39.6</v>
      </c>
      <c r="DX33" s="689"/>
      <c r="DY33" s="689"/>
      <c r="DZ33" s="689"/>
      <c r="EA33" s="689"/>
      <c r="EB33" s="689"/>
      <c r="EC33" s="690"/>
    </row>
    <row r="34" spans="2:133" ht="11.25" customHeight="1" x14ac:dyDescent="0.15">
      <c r="B34" s="656" t="s">
        <v>308</v>
      </c>
      <c r="C34" s="657"/>
      <c r="D34" s="657"/>
      <c r="E34" s="657"/>
      <c r="F34" s="657"/>
      <c r="G34" s="657"/>
      <c r="H34" s="657"/>
      <c r="I34" s="657"/>
      <c r="J34" s="657"/>
      <c r="K34" s="657"/>
      <c r="L34" s="657"/>
      <c r="M34" s="657"/>
      <c r="N34" s="657"/>
      <c r="O34" s="657"/>
      <c r="P34" s="657"/>
      <c r="Q34" s="658"/>
      <c r="R34" s="659">
        <v>27447</v>
      </c>
      <c r="S34" s="660"/>
      <c r="T34" s="660"/>
      <c r="U34" s="660"/>
      <c r="V34" s="660"/>
      <c r="W34" s="660"/>
      <c r="X34" s="660"/>
      <c r="Y34" s="661"/>
      <c r="Z34" s="662">
        <v>0.7</v>
      </c>
      <c r="AA34" s="662"/>
      <c r="AB34" s="662"/>
      <c r="AC34" s="662"/>
      <c r="AD34" s="663" t="s">
        <v>122</v>
      </c>
      <c r="AE34" s="663"/>
      <c r="AF34" s="663"/>
      <c r="AG34" s="663"/>
      <c r="AH34" s="663"/>
      <c r="AI34" s="663"/>
      <c r="AJ34" s="663"/>
      <c r="AK34" s="663"/>
      <c r="AL34" s="664" t="s">
        <v>122</v>
      </c>
      <c r="AM34" s="665"/>
      <c r="AN34" s="665"/>
      <c r="AO34" s="666"/>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56" t="s">
        <v>309</v>
      </c>
      <c r="CE34" s="657"/>
      <c r="CF34" s="657"/>
      <c r="CG34" s="657"/>
      <c r="CH34" s="657"/>
      <c r="CI34" s="657"/>
      <c r="CJ34" s="657"/>
      <c r="CK34" s="657"/>
      <c r="CL34" s="657"/>
      <c r="CM34" s="657"/>
      <c r="CN34" s="657"/>
      <c r="CO34" s="657"/>
      <c r="CP34" s="657"/>
      <c r="CQ34" s="658"/>
      <c r="CR34" s="659">
        <v>611581</v>
      </c>
      <c r="CS34" s="660"/>
      <c r="CT34" s="660"/>
      <c r="CU34" s="660"/>
      <c r="CV34" s="660"/>
      <c r="CW34" s="660"/>
      <c r="CX34" s="660"/>
      <c r="CY34" s="661"/>
      <c r="CZ34" s="664">
        <v>17.2</v>
      </c>
      <c r="DA34" s="689"/>
      <c r="DB34" s="689"/>
      <c r="DC34" s="693"/>
      <c r="DD34" s="668">
        <v>356541</v>
      </c>
      <c r="DE34" s="660"/>
      <c r="DF34" s="660"/>
      <c r="DG34" s="660"/>
      <c r="DH34" s="660"/>
      <c r="DI34" s="660"/>
      <c r="DJ34" s="660"/>
      <c r="DK34" s="661"/>
      <c r="DL34" s="668">
        <v>273615</v>
      </c>
      <c r="DM34" s="660"/>
      <c r="DN34" s="660"/>
      <c r="DO34" s="660"/>
      <c r="DP34" s="660"/>
      <c r="DQ34" s="660"/>
      <c r="DR34" s="660"/>
      <c r="DS34" s="660"/>
      <c r="DT34" s="660"/>
      <c r="DU34" s="660"/>
      <c r="DV34" s="661"/>
      <c r="DW34" s="664">
        <v>13.6</v>
      </c>
      <c r="DX34" s="689"/>
      <c r="DY34" s="689"/>
      <c r="DZ34" s="689"/>
      <c r="EA34" s="689"/>
      <c r="EB34" s="689"/>
      <c r="EC34" s="690"/>
    </row>
    <row r="35" spans="2:133" ht="11.25" customHeight="1" x14ac:dyDescent="0.15">
      <c r="B35" s="656" t="s">
        <v>310</v>
      </c>
      <c r="C35" s="657"/>
      <c r="D35" s="657"/>
      <c r="E35" s="657"/>
      <c r="F35" s="657"/>
      <c r="G35" s="657"/>
      <c r="H35" s="657"/>
      <c r="I35" s="657"/>
      <c r="J35" s="657"/>
      <c r="K35" s="657"/>
      <c r="L35" s="657"/>
      <c r="M35" s="657"/>
      <c r="N35" s="657"/>
      <c r="O35" s="657"/>
      <c r="P35" s="657"/>
      <c r="Q35" s="658"/>
      <c r="R35" s="659">
        <v>170625</v>
      </c>
      <c r="S35" s="660"/>
      <c r="T35" s="660"/>
      <c r="U35" s="660"/>
      <c r="V35" s="660"/>
      <c r="W35" s="660"/>
      <c r="X35" s="660"/>
      <c r="Y35" s="661"/>
      <c r="Z35" s="662">
        <v>4.5999999999999996</v>
      </c>
      <c r="AA35" s="662"/>
      <c r="AB35" s="662"/>
      <c r="AC35" s="662"/>
      <c r="AD35" s="663" t="s">
        <v>122</v>
      </c>
      <c r="AE35" s="663"/>
      <c r="AF35" s="663"/>
      <c r="AG35" s="663"/>
      <c r="AH35" s="663"/>
      <c r="AI35" s="663"/>
      <c r="AJ35" s="663"/>
      <c r="AK35" s="663"/>
      <c r="AL35" s="664" t="s">
        <v>122</v>
      </c>
      <c r="AM35" s="665"/>
      <c r="AN35" s="665"/>
      <c r="AO35" s="666"/>
      <c r="AP35" s="210"/>
      <c r="AQ35" s="641" t="s">
        <v>311</v>
      </c>
      <c r="AR35" s="642"/>
      <c r="AS35" s="642"/>
      <c r="AT35" s="642"/>
      <c r="AU35" s="642"/>
      <c r="AV35" s="642"/>
      <c r="AW35" s="642"/>
      <c r="AX35" s="642"/>
      <c r="AY35" s="642"/>
      <c r="AZ35" s="642"/>
      <c r="BA35" s="642"/>
      <c r="BB35" s="642"/>
      <c r="BC35" s="642"/>
      <c r="BD35" s="642"/>
      <c r="BE35" s="642"/>
      <c r="BF35" s="643"/>
      <c r="BG35" s="641" t="s">
        <v>312</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313</v>
      </c>
      <c r="CE35" s="657"/>
      <c r="CF35" s="657"/>
      <c r="CG35" s="657"/>
      <c r="CH35" s="657"/>
      <c r="CI35" s="657"/>
      <c r="CJ35" s="657"/>
      <c r="CK35" s="657"/>
      <c r="CL35" s="657"/>
      <c r="CM35" s="657"/>
      <c r="CN35" s="657"/>
      <c r="CO35" s="657"/>
      <c r="CP35" s="657"/>
      <c r="CQ35" s="658"/>
      <c r="CR35" s="659">
        <v>42323</v>
      </c>
      <c r="CS35" s="691"/>
      <c r="CT35" s="691"/>
      <c r="CU35" s="691"/>
      <c r="CV35" s="691"/>
      <c r="CW35" s="691"/>
      <c r="CX35" s="691"/>
      <c r="CY35" s="692"/>
      <c r="CZ35" s="664">
        <v>1.2</v>
      </c>
      <c r="DA35" s="689"/>
      <c r="DB35" s="689"/>
      <c r="DC35" s="693"/>
      <c r="DD35" s="668">
        <v>38825</v>
      </c>
      <c r="DE35" s="691"/>
      <c r="DF35" s="691"/>
      <c r="DG35" s="691"/>
      <c r="DH35" s="691"/>
      <c r="DI35" s="691"/>
      <c r="DJ35" s="691"/>
      <c r="DK35" s="692"/>
      <c r="DL35" s="668">
        <v>38825</v>
      </c>
      <c r="DM35" s="691"/>
      <c r="DN35" s="691"/>
      <c r="DO35" s="691"/>
      <c r="DP35" s="691"/>
      <c r="DQ35" s="691"/>
      <c r="DR35" s="691"/>
      <c r="DS35" s="691"/>
      <c r="DT35" s="691"/>
      <c r="DU35" s="691"/>
      <c r="DV35" s="692"/>
      <c r="DW35" s="664">
        <v>1.9</v>
      </c>
      <c r="DX35" s="689"/>
      <c r="DY35" s="689"/>
      <c r="DZ35" s="689"/>
      <c r="EA35" s="689"/>
      <c r="EB35" s="689"/>
      <c r="EC35" s="690"/>
    </row>
    <row r="36" spans="2:133" ht="11.25" customHeight="1" x14ac:dyDescent="0.15">
      <c r="B36" s="656" t="s">
        <v>314</v>
      </c>
      <c r="C36" s="657"/>
      <c r="D36" s="657"/>
      <c r="E36" s="657"/>
      <c r="F36" s="657"/>
      <c r="G36" s="657"/>
      <c r="H36" s="657"/>
      <c r="I36" s="657"/>
      <c r="J36" s="657"/>
      <c r="K36" s="657"/>
      <c r="L36" s="657"/>
      <c r="M36" s="657"/>
      <c r="N36" s="657"/>
      <c r="O36" s="657"/>
      <c r="P36" s="657"/>
      <c r="Q36" s="658"/>
      <c r="R36" s="659">
        <v>162441</v>
      </c>
      <c r="S36" s="660"/>
      <c r="T36" s="660"/>
      <c r="U36" s="660"/>
      <c r="V36" s="660"/>
      <c r="W36" s="660"/>
      <c r="X36" s="660"/>
      <c r="Y36" s="661"/>
      <c r="Z36" s="662">
        <v>4.3</v>
      </c>
      <c r="AA36" s="662"/>
      <c r="AB36" s="662"/>
      <c r="AC36" s="662"/>
      <c r="AD36" s="663" t="s">
        <v>122</v>
      </c>
      <c r="AE36" s="663"/>
      <c r="AF36" s="663"/>
      <c r="AG36" s="663"/>
      <c r="AH36" s="663"/>
      <c r="AI36" s="663"/>
      <c r="AJ36" s="663"/>
      <c r="AK36" s="663"/>
      <c r="AL36" s="664" t="s">
        <v>122</v>
      </c>
      <c r="AM36" s="665"/>
      <c r="AN36" s="665"/>
      <c r="AO36" s="666"/>
      <c r="AP36" s="210"/>
      <c r="AQ36" s="725" t="s">
        <v>315</v>
      </c>
      <c r="AR36" s="726"/>
      <c r="AS36" s="726"/>
      <c r="AT36" s="726"/>
      <c r="AU36" s="726"/>
      <c r="AV36" s="726"/>
      <c r="AW36" s="726"/>
      <c r="AX36" s="726"/>
      <c r="AY36" s="727"/>
      <c r="AZ36" s="648">
        <v>401226</v>
      </c>
      <c r="BA36" s="649"/>
      <c r="BB36" s="649"/>
      <c r="BC36" s="649"/>
      <c r="BD36" s="649"/>
      <c r="BE36" s="649"/>
      <c r="BF36" s="721"/>
      <c r="BG36" s="645" t="s">
        <v>316</v>
      </c>
      <c r="BH36" s="646"/>
      <c r="BI36" s="646"/>
      <c r="BJ36" s="646"/>
      <c r="BK36" s="646"/>
      <c r="BL36" s="646"/>
      <c r="BM36" s="646"/>
      <c r="BN36" s="646"/>
      <c r="BO36" s="646"/>
      <c r="BP36" s="646"/>
      <c r="BQ36" s="646"/>
      <c r="BR36" s="646"/>
      <c r="BS36" s="646"/>
      <c r="BT36" s="646"/>
      <c r="BU36" s="647"/>
      <c r="BV36" s="648">
        <v>943</v>
      </c>
      <c r="BW36" s="649"/>
      <c r="BX36" s="649"/>
      <c r="BY36" s="649"/>
      <c r="BZ36" s="649"/>
      <c r="CA36" s="649"/>
      <c r="CB36" s="721"/>
      <c r="CD36" s="656" t="s">
        <v>317</v>
      </c>
      <c r="CE36" s="657"/>
      <c r="CF36" s="657"/>
      <c r="CG36" s="657"/>
      <c r="CH36" s="657"/>
      <c r="CI36" s="657"/>
      <c r="CJ36" s="657"/>
      <c r="CK36" s="657"/>
      <c r="CL36" s="657"/>
      <c r="CM36" s="657"/>
      <c r="CN36" s="657"/>
      <c r="CO36" s="657"/>
      <c r="CP36" s="657"/>
      <c r="CQ36" s="658"/>
      <c r="CR36" s="659">
        <v>510079</v>
      </c>
      <c r="CS36" s="660"/>
      <c r="CT36" s="660"/>
      <c r="CU36" s="660"/>
      <c r="CV36" s="660"/>
      <c r="CW36" s="660"/>
      <c r="CX36" s="660"/>
      <c r="CY36" s="661"/>
      <c r="CZ36" s="664">
        <v>14.3</v>
      </c>
      <c r="DA36" s="689"/>
      <c r="DB36" s="689"/>
      <c r="DC36" s="693"/>
      <c r="DD36" s="668">
        <v>426664</v>
      </c>
      <c r="DE36" s="660"/>
      <c r="DF36" s="660"/>
      <c r="DG36" s="660"/>
      <c r="DH36" s="660"/>
      <c r="DI36" s="660"/>
      <c r="DJ36" s="660"/>
      <c r="DK36" s="661"/>
      <c r="DL36" s="668">
        <v>274441</v>
      </c>
      <c r="DM36" s="660"/>
      <c r="DN36" s="660"/>
      <c r="DO36" s="660"/>
      <c r="DP36" s="660"/>
      <c r="DQ36" s="660"/>
      <c r="DR36" s="660"/>
      <c r="DS36" s="660"/>
      <c r="DT36" s="660"/>
      <c r="DU36" s="660"/>
      <c r="DV36" s="661"/>
      <c r="DW36" s="664">
        <v>13.7</v>
      </c>
      <c r="DX36" s="689"/>
      <c r="DY36" s="689"/>
      <c r="DZ36" s="689"/>
      <c r="EA36" s="689"/>
      <c r="EB36" s="689"/>
      <c r="EC36" s="690"/>
    </row>
    <row r="37" spans="2:133" ht="11.25" customHeight="1" x14ac:dyDescent="0.15">
      <c r="B37" s="656" t="s">
        <v>318</v>
      </c>
      <c r="C37" s="657"/>
      <c r="D37" s="657"/>
      <c r="E37" s="657"/>
      <c r="F37" s="657"/>
      <c r="G37" s="657"/>
      <c r="H37" s="657"/>
      <c r="I37" s="657"/>
      <c r="J37" s="657"/>
      <c r="K37" s="657"/>
      <c r="L37" s="657"/>
      <c r="M37" s="657"/>
      <c r="N37" s="657"/>
      <c r="O37" s="657"/>
      <c r="P37" s="657"/>
      <c r="Q37" s="658"/>
      <c r="R37" s="659">
        <v>157569</v>
      </c>
      <c r="S37" s="660"/>
      <c r="T37" s="660"/>
      <c r="U37" s="660"/>
      <c r="V37" s="660"/>
      <c r="W37" s="660"/>
      <c r="X37" s="660"/>
      <c r="Y37" s="661"/>
      <c r="Z37" s="662">
        <v>4.2</v>
      </c>
      <c r="AA37" s="662"/>
      <c r="AB37" s="662"/>
      <c r="AC37" s="662"/>
      <c r="AD37" s="663">
        <v>300</v>
      </c>
      <c r="AE37" s="663"/>
      <c r="AF37" s="663"/>
      <c r="AG37" s="663"/>
      <c r="AH37" s="663"/>
      <c r="AI37" s="663"/>
      <c r="AJ37" s="663"/>
      <c r="AK37" s="663"/>
      <c r="AL37" s="664">
        <v>0</v>
      </c>
      <c r="AM37" s="665"/>
      <c r="AN37" s="665"/>
      <c r="AO37" s="666"/>
      <c r="AQ37" s="722" t="s">
        <v>319</v>
      </c>
      <c r="AR37" s="723"/>
      <c r="AS37" s="723"/>
      <c r="AT37" s="723"/>
      <c r="AU37" s="723"/>
      <c r="AV37" s="723"/>
      <c r="AW37" s="723"/>
      <c r="AX37" s="723"/>
      <c r="AY37" s="724"/>
      <c r="AZ37" s="659">
        <v>122892</v>
      </c>
      <c r="BA37" s="660"/>
      <c r="BB37" s="660"/>
      <c r="BC37" s="660"/>
      <c r="BD37" s="691"/>
      <c r="BE37" s="691"/>
      <c r="BF37" s="714"/>
      <c r="BG37" s="656" t="s">
        <v>320</v>
      </c>
      <c r="BH37" s="657"/>
      <c r="BI37" s="657"/>
      <c r="BJ37" s="657"/>
      <c r="BK37" s="657"/>
      <c r="BL37" s="657"/>
      <c r="BM37" s="657"/>
      <c r="BN37" s="657"/>
      <c r="BO37" s="657"/>
      <c r="BP37" s="657"/>
      <c r="BQ37" s="657"/>
      <c r="BR37" s="657"/>
      <c r="BS37" s="657"/>
      <c r="BT37" s="657"/>
      <c r="BU37" s="658"/>
      <c r="BV37" s="659">
        <v>-7669</v>
      </c>
      <c r="BW37" s="660"/>
      <c r="BX37" s="660"/>
      <c r="BY37" s="660"/>
      <c r="BZ37" s="660"/>
      <c r="CA37" s="660"/>
      <c r="CB37" s="669"/>
      <c r="CD37" s="656" t="s">
        <v>321</v>
      </c>
      <c r="CE37" s="657"/>
      <c r="CF37" s="657"/>
      <c r="CG37" s="657"/>
      <c r="CH37" s="657"/>
      <c r="CI37" s="657"/>
      <c r="CJ37" s="657"/>
      <c r="CK37" s="657"/>
      <c r="CL37" s="657"/>
      <c r="CM37" s="657"/>
      <c r="CN37" s="657"/>
      <c r="CO37" s="657"/>
      <c r="CP37" s="657"/>
      <c r="CQ37" s="658"/>
      <c r="CR37" s="659">
        <v>96427</v>
      </c>
      <c r="CS37" s="691"/>
      <c r="CT37" s="691"/>
      <c r="CU37" s="691"/>
      <c r="CV37" s="691"/>
      <c r="CW37" s="691"/>
      <c r="CX37" s="691"/>
      <c r="CY37" s="692"/>
      <c r="CZ37" s="664">
        <v>2.7</v>
      </c>
      <c r="DA37" s="689"/>
      <c r="DB37" s="689"/>
      <c r="DC37" s="693"/>
      <c r="DD37" s="668">
        <v>96427</v>
      </c>
      <c r="DE37" s="691"/>
      <c r="DF37" s="691"/>
      <c r="DG37" s="691"/>
      <c r="DH37" s="691"/>
      <c r="DI37" s="691"/>
      <c r="DJ37" s="691"/>
      <c r="DK37" s="692"/>
      <c r="DL37" s="668">
        <v>78657</v>
      </c>
      <c r="DM37" s="691"/>
      <c r="DN37" s="691"/>
      <c r="DO37" s="691"/>
      <c r="DP37" s="691"/>
      <c r="DQ37" s="691"/>
      <c r="DR37" s="691"/>
      <c r="DS37" s="691"/>
      <c r="DT37" s="691"/>
      <c r="DU37" s="691"/>
      <c r="DV37" s="692"/>
      <c r="DW37" s="664">
        <v>3.9</v>
      </c>
      <c r="DX37" s="689"/>
      <c r="DY37" s="689"/>
      <c r="DZ37" s="689"/>
      <c r="EA37" s="689"/>
      <c r="EB37" s="689"/>
      <c r="EC37" s="690"/>
    </row>
    <row r="38" spans="2:133" ht="11.25" customHeight="1" x14ac:dyDescent="0.15">
      <c r="B38" s="656" t="s">
        <v>322</v>
      </c>
      <c r="C38" s="657"/>
      <c r="D38" s="657"/>
      <c r="E38" s="657"/>
      <c r="F38" s="657"/>
      <c r="G38" s="657"/>
      <c r="H38" s="657"/>
      <c r="I38" s="657"/>
      <c r="J38" s="657"/>
      <c r="K38" s="657"/>
      <c r="L38" s="657"/>
      <c r="M38" s="657"/>
      <c r="N38" s="657"/>
      <c r="O38" s="657"/>
      <c r="P38" s="657"/>
      <c r="Q38" s="658"/>
      <c r="R38" s="659">
        <v>390000</v>
      </c>
      <c r="S38" s="660"/>
      <c r="T38" s="660"/>
      <c r="U38" s="660"/>
      <c r="V38" s="660"/>
      <c r="W38" s="660"/>
      <c r="X38" s="660"/>
      <c r="Y38" s="661"/>
      <c r="Z38" s="662">
        <v>10.4</v>
      </c>
      <c r="AA38" s="662"/>
      <c r="AB38" s="662"/>
      <c r="AC38" s="662"/>
      <c r="AD38" s="663" t="s">
        <v>122</v>
      </c>
      <c r="AE38" s="663"/>
      <c r="AF38" s="663"/>
      <c r="AG38" s="663"/>
      <c r="AH38" s="663"/>
      <c r="AI38" s="663"/>
      <c r="AJ38" s="663"/>
      <c r="AK38" s="663"/>
      <c r="AL38" s="664" t="s">
        <v>122</v>
      </c>
      <c r="AM38" s="665"/>
      <c r="AN38" s="665"/>
      <c r="AO38" s="666"/>
      <c r="AQ38" s="722" t="s">
        <v>323</v>
      </c>
      <c r="AR38" s="723"/>
      <c r="AS38" s="723"/>
      <c r="AT38" s="723"/>
      <c r="AU38" s="723"/>
      <c r="AV38" s="723"/>
      <c r="AW38" s="723"/>
      <c r="AX38" s="723"/>
      <c r="AY38" s="724"/>
      <c r="AZ38" s="659">
        <v>22573</v>
      </c>
      <c r="BA38" s="660"/>
      <c r="BB38" s="660"/>
      <c r="BC38" s="660"/>
      <c r="BD38" s="691"/>
      <c r="BE38" s="691"/>
      <c r="BF38" s="714"/>
      <c r="BG38" s="656" t="s">
        <v>324</v>
      </c>
      <c r="BH38" s="657"/>
      <c r="BI38" s="657"/>
      <c r="BJ38" s="657"/>
      <c r="BK38" s="657"/>
      <c r="BL38" s="657"/>
      <c r="BM38" s="657"/>
      <c r="BN38" s="657"/>
      <c r="BO38" s="657"/>
      <c r="BP38" s="657"/>
      <c r="BQ38" s="657"/>
      <c r="BR38" s="657"/>
      <c r="BS38" s="657"/>
      <c r="BT38" s="657"/>
      <c r="BU38" s="658"/>
      <c r="BV38" s="659">
        <v>443</v>
      </c>
      <c r="BW38" s="660"/>
      <c r="BX38" s="660"/>
      <c r="BY38" s="660"/>
      <c r="BZ38" s="660"/>
      <c r="CA38" s="660"/>
      <c r="CB38" s="669"/>
      <c r="CD38" s="656" t="s">
        <v>325</v>
      </c>
      <c r="CE38" s="657"/>
      <c r="CF38" s="657"/>
      <c r="CG38" s="657"/>
      <c r="CH38" s="657"/>
      <c r="CI38" s="657"/>
      <c r="CJ38" s="657"/>
      <c r="CK38" s="657"/>
      <c r="CL38" s="657"/>
      <c r="CM38" s="657"/>
      <c r="CN38" s="657"/>
      <c r="CO38" s="657"/>
      <c r="CP38" s="657"/>
      <c r="CQ38" s="658"/>
      <c r="CR38" s="659">
        <v>278267</v>
      </c>
      <c r="CS38" s="660"/>
      <c r="CT38" s="660"/>
      <c r="CU38" s="660"/>
      <c r="CV38" s="660"/>
      <c r="CW38" s="660"/>
      <c r="CX38" s="660"/>
      <c r="CY38" s="661"/>
      <c r="CZ38" s="664">
        <v>7.8</v>
      </c>
      <c r="DA38" s="689"/>
      <c r="DB38" s="689"/>
      <c r="DC38" s="693"/>
      <c r="DD38" s="668">
        <v>236632</v>
      </c>
      <c r="DE38" s="660"/>
      <c r="DF38" s="660"/>
      <c r="DG38" s="660"/>
      <c r="DH38" s="660"/>
      <c r="DI38" s="660"/>
      <c r="DJ38" s="660"/>
      <c r="DK38" s="661"/>
      <c r="DL38" s="668">
        <v>208777</v>
      </c>
      <c r="DM38" s="660"/>
      <c r="DN38" s="660"/>
      <c r="DO38" s="660"/>
      <c r="DP38" s="660"/>
      <c r="DQ38" s="660"/>
      <c r="DR38" s="660"/>
      <c r="DS38" s="660"/>
      <c r="DT38" s="660"/>
      <c r="DU38" s="660"/>
      <c r="DV38" s="661"/>
      <c r="DW38" s="664">
        <v>10.4</v>
      </c>
      <c r="DX38" s="689"/>
      <c r="DY38" s="689"/>
      <c r="DZ38" s="689"/>
      <c r="EA38" s="689"/>
      <c r="EB38" s="689"/>
      <c r="EC38" s="690"/>
    </row>
    <row r="39" spans="2:133" ht="11.25" customHeight="1" x14ac:dyDescent="0.15">
      <c r="B39" s="656" t="s">
        <v>326</v>
      </c>
      <c r="C39" s="657"/>
      <c r="D39" s="657"/>
      <c r="E39" s="657"/>
      <c r="F39" s="657"/>
      <c r="G39" s="657"/>
      <c r="H39" s="657"/>
      <c r="I39" s="657"/>
      <c r="J39" s="657"/>
      <c r="K39" s="657"/>
      <c r="L39" s="657"/>
      <c r="M39" s="657"/>
      <c r="N39" s="657"/>
      <c r="O39" s="657"/>
      <c r="P39" s="657"/>
      <c r="Q39" s="658"/>
      <c r="R39" s="659" t="s">
        <v>122</v>
      </c>
      <c r="S39" s="660"/>
      <c r="T39" s="660"/>
      <c r="U39" s="660"/>
      <c r="V39" s="660"/>
      <c r="W39" s="660"/>
      <c r="X39" s="660"/>
      <c r="Y39" s="661"/>
      <c r="Z39" s="662" t="s">
        <v>122</v>
      </c>
      <c r="AA39" s="662"/>
      <c r="AB39" s="662"/>
      <c r="AC39" s="662"/>
      <c r="AD39" s="663" t="s">
        <v>122</v>
      </c>
      <c r="AE39" s="663"/>
      <c r="AF39" s="663"/>
      <c r="AG39" s="663"/>
      <c r="AH39" s="663"/>
      <c r="AI39" s="663"/>
      <c r="AJ39" s="663"/>
      <c r="AK39" s="663"/>
      <c r="AL39" s="664" t="s">
        <v>122</v>
      </c>
      <c r="AM39" s="665"/>
      <c r="AN39" s="665"/>
      <c r="AO39" s="666"/>
      <c r="AQ39" s="722" t="s">
        <v>327</v>
      </c>
      <c r="AR39" s="723"/>
      <c r="AS39" s="723"/>
      <c r="AT39" s="723"/>
      <c r="AU39" s="723"/>
      <c r="AV39" s="723"/>
      <c r="AW39" s="723"/>
      <c r="AX39" s="723"/>
      <c r="AY39" s="724"/>
      <c r="AZ39" s="659">
        <v>3807</v>
      </c>
      <c r="BA39" s="660"/>
      <c r="BB39" s="660"/>
      <c r="BC39" s="660"/>
      <c r="BD39" s="691"/>
      <c r="BE39" s="691"/>
      <c r="BF39" s="714"/>
      <c r="BG39" s="656" t="s">
        <v>328</v>
      </c>
      <c r="BH39" s="657"/>
      <c r="BI39" s="657"/>
      <c r="BJ39" s="657"/>
      <c r="BK39" s="657"/>
      <c r="BL39" s="657"/>
      <c r="BM39" s="657"/>
      <c r="BN39" s="657"/>
      <c r="BO39" s="657"/>
      <c r="BP39" s="657"/>
      <c r="BQ39" s="657"/>
      <c r="BR39" s="657"/>
      <c r="BS39" s="657"/>
      <c r="BT39" s="657"/>
      <c r="BU39" s="658"/>
      <c r="BV39" s="659">
        <v>596</v>
      </c>
      <c r="BW39" s="660"/>
      <c r="BX39" s="660"/>
      <c r="BY39" s="660"/>
      <c r="BZ39" s="660"/>
      <c r="CA39" s="660"/>
      <c r="CB39" s="669"/>
      <c r="CD39" s="656" t="s">
        <v>329</v>
      </c>
      <c r="CE39" s="657"/>
      <c r="CF39" s="657"/>
      <c r="CG39" s="657"/>
      <c r="CH39" s="657"/>
      <c r="CI39" s="657"/>
      <c r="CJ39" s="657"/>
      <c r="CK39" s="657"/>
      <c r="CL39" s="657"/>
      <c r="CM39" s="657"/>
      <c r="CN39" s="657"/>
      <c r="CO39" s="657"/>
      <c r="CP39" s="657"/>
      <c r="CQ39" s="658"/>
      <c r="CR39" s="659">
        <v>110804</v>
      </c>
      <c r="CS39" s="691"/>
      <c r="CT39" s="691"/>
      <c r="CU39" s="691"/>
      <c r="CV39" s="691"/>
      <c r="CW39" s="691"/>
      <c r="CX39" s="691"/>
      <c r="CY39" s="692"/>
      <c r="CZ39" s="664">
        <v>3.1</v>
      </c>
      <c r="DA39" s="689"/>
      <c r="DB39" s="689"/>
      <c r="DC39" s="693"/>
      <c r="DD39" s="668">
        <v>109668</v>
      </c>
      <c r="DE39" s="691"/>
      <c r="DF39" s="691"/>
      <c r="DG39" s="691"/>
      <c r="DH39" s="691"/>
      <c r="DI39" s="691"/>
      <c r="DJ39" s="691"/>
      <c r="DK39" s="692"/>
      <c r="DL39" s="668" t="s">
        <v>122</v>
      </c>
      <c r="DM39" s="691"/>
      <c r="DN39" s="691"/>
      <c r="DO39" s="691"/>
      <c r="DP39" s="691"/>
      <c r="DQ39" s="691"/>
      <c r="DR39" s="691"/>
      <c r="DS39" s="691"/>
      <c r="DT39" s="691"/>
      <c r="DU39" s="691"/>
      <c r="DV39" s="692"/>
      <c r="DW39" s="664" t="s">
        <v>122</v>
      </c>
      <c r="DX39" s="689"/>
      <c r="DY39" s="689"/>
      <c r="DZ39" s="689"/>
      <c r="EA39" s="689"/>
      <c r="EB39" s="689"/>
      <c r="EC39" s="690"/>
    </row>
    <row r="40" spans="2:133" ht="11.25" customHeight="1" x14ac:dyDescent="0.15">
      <c r="B40" s="656" t="s">
        <v>330</v>
      </c>
      <c r="C40" s="657"/>
      <c r="D40" s="657"/>
      <c r="E40" s="657"/>
      <c r="F40" s="657"/>
      <c r="G40" s="657"/>
      <c r="H40" s="657"/>
      <c r="I40" s="657"/>
      <c r="J40" s="657"/>
      <c r="K40" s="657"/>
      <c r="L40" s="657"/>
      <c r="M40" s="657"/>
      <c r="N40" s="657"/>
      <c r="O40" s="657"/>
      <c r="P40" s="657"/>
      <c r="Q40" s="658"/>
      <c r="R40" s="659">
        <v>3100</v>
      </c>
      <c r="S40" s="660"/>
      <c r="T40" s="660"/>
      <c r="U40" s="660"/>
      <c r="V40" s="660"/>
      <c r="W40" s="660"/>
      <c r="X40" s="660"/>
      <c r="Y40" s="661"/>
      <c r="Z40" s="662">
        <v>0.1</v>
      </c>
      <c r="AA40" s="662"/>
      <c r="AB40" s="662"/>
      <c r="AC40" s="662"/>
      <c r="AD40" s="663" t="s">
        <v>122</v>
      </c>
      <c r="AE40" s="663"/>
      <c r="AF40" s="663"/>
      <c r="AG40" s="663"/>
      <c r="AH40" s="663"/>
      <c r="AI40" s="663"/>
      <c r="AJ40" s="663"/>
      <c r="AK40" s="663"/>
      <c r="AL40" s="664" t="s">
        <v>122</v>
      </c>
      <c r="AM40" s="665"/>
      <c r="AN40" s="665"/>
      <c r="AO40" s="666"/>
      <c r="AQ40" s="722" t="s">
        <v>331</v>
      </c>
      <c r="AR40" s="723"/>
      <c r="AS40" s="723"/>
      <c r="AT40" s="723"/>
      <c r="AU40" s="723"/>
      <c r="AV40" s="723"/>
      <c r="AW40" s="723"/>
      <c r="AX40" s="723"/>
      <c r="AY40" s="724"/>
      <c r="AZ40" s="659">
        <v>67</v>
      </c>
      <c r="BA40" s="660"/>
      <c r="BB40" s="660"/>
      <c r="BC40" s="660"/>
      <c r="BD40" s="691"/>
      <c r="BE40" s="691"/>
      <c r="BF40" s="714"/>
      <c r="BG40" s="707" t="s">
        <v>332</v>
      </c>
      <c r="BH40" s="708"/>
      <c r="BI40" s="708"/>
      <c r="BJ40" s="708"/>
      <c r="BK40" s="708"/>
      <c r="BL40" s="211"/>
      <c r="BM40" s="657" t="s">
        <v>333</v>
      </c>
      <c r="BN40" s="657"/>
      <c r="BO40" s="657"/>
      <c r="BP40" s="657"/>
      <c r="BQ40" s="657"/>
      <c r="BR40" s="657"/>
      <c r="BS40" s="657"/>
      <c r="BT40" s="657"/>
      <c r="BU40" s="658"/>
      <c r="BV40" s="659">
        <v>73</v>
      </c>
      <c r="BW40" s="660"/>
      <c r="BX40" s="660"/>
      <c r="BY40" s="660"/>
      <c r="BZ40" s="660"/>
      <c r="CA40" s="660"/>
      <c r="CB40" s="669"/>
      <c r="CD40" s="656" t="s">
        <v>334</v>
      </c>
      <c r="CE40" s="657"/>
      <c r="CF40" s="657"/>
      <c r="CG40" s="657"/>
      <c r="CH40" s="657"/>
      <c r="CI40" s="657"/>
      <c r="CJ40" s="657"/>
      <c r="CK40" s="657"/>
      <c r="CL40" s="657"/>
      <c r="CM40" s="657"/>
      <c r="CN40" s="657"/>
      <c r="CO40" s="657"/>
      <c r="CP40" s="657"/>
      <c r="CQ40" s="658"/>
      <c r="CR40" s="659" t="s">
        <v>122</v>
      </c>
      <c r="CS40" s="660"/>
      <c r="CT40" s="660"/>
      <c r="CU40" s="660"/>
      <c r="CV40" s="660"/>
      <c r="CW40" s="660"/>
      <c r="CX40" s="660"/>
      <c r="CY40" s="661"/>
      <c r="CZ40" s="664" t="s">
        <v>122</v>
      </c>
      <c r="DA40" s="689"/>
      <c r="DB40" s="689"/>
      <c r="DC40" s="693"/>
      <c r="DD40" s="668" t="s">
        <v>122</v>
      </c>
      <c r="DE40" s="660"/>
      <c r="DF40" s="660"/>
      <c r="DG40" s="660"/>
      <c r="DH40" s="660"/>
      <c r="DI40" s="660"/>
      <c r="DJ40" s="660"/>
      <c r="DK40" s="661"/>
      <c r="DL40" s="668" t="s">
        <v>122</v>
      </c>
      <c r="DM40" s="660"/>
      <c r="DN40" s="660"/>
      <c r="DO40" s="660"/>
      <c r="DP40" s="660"/>
      <c r="DQ40" s="660"/>
      <c r="DR40" s="660"/>
      <c r="DS40" s="660"/>
      <c r="DT40" s="660"/>
      <c r="DU40" s="660"/>
      <c r="DV40" s="661"/>
      <c r="DW40" s="664" t="s">
        <v>122</v>
      </c>
      <c r="DX40" s="689"/>
      <c r="DY40" s="689"/>
      <c r="DZ40" s="689"/>
      <c r="EA40" s="689"/>
      <c r="EB40" s="689"/>
      <c r="EC40" s="690"/>
    </row>
    <row r="41" spans="2:133" ht="11.25" customHeight="1" x14ac:dyDescent="0.15">
      <c r="B41" s="680" t="s">
        <v>335</v>
      </c>
      <c r="C41" s="681"/>
      <c r="D41" s="681"/>
      <c r="E41" s="681"/>
      <c r="F41" s="681"/>
      <c r="G41" s="681"/>
      <c r="H41" s="681"/>
      <c r="I41" s="681"/>
      <c r="J41" s="681"/>
      <c r="K41" s="681"/>
      <c r="L41" s="681"/>
      <c r="M41" s="681"/>
      <c r="N41" s="681"/>
      <c r="O41" s="681"/>
      <c r="P41" s="681"/>
      <c r="Q41" s="682"/>
      <c r="R41" s="731">
        <v>3739573</v>
      </c>
      <c r="S41" s="732"/>
      <c r="T41" s="732"/>
      <c r="U41" s="732"/>
      <c r="V41" s="732"/>
      <c r="W41" s="732"/>
      <c r="X41" s="732"/>
      <c r="Y41" s="736"/>
      <c r="Z41" s="737">
        <v>100</v>
      </c>
      <c r="AA41" s="737"/>
      <c r="AB41" s="737"/>
      <c r="AC41" s="737"/>
      <c r="AD41" s="738">
        <v>2004505</v>
      </c>
      <c r="AE41" s="738"/>
      <c r="AF41" s="738"/>
      <c r="AG41" s="738"/>
      <c r="AH41" s="738"/>
      <c r="AI41" s="738"/>
      <c r="AJ41" s="738"/>
      <c r="AK41" s="738"/>
      <c r="AL41" s="739">
        <v>100</v>
      </c>
      <c r="AM41" s="719"/>
      <c r="AN41" s="719"/>
      <c r="AO41" s="740"/>
      <c r="AQ41" s="722" t="s">
        <v>336</v>
      </c>
      <c r="AR41" s="723"/>
      <c r="AS41" s="723"/>
      <c r="AT41" s="723"/>
      <c r="AU41" s="723"/>
      <c r="AV41" s="723"/>
      <c r="AW41" s="723"/>
      <c r="AX41" s="723"/>
      <c r="AY41" s="724"/>
      <c r="AZ41" s="659">
        <v>58810</v>
      </c>
      <c r="BA41" s="660"/>
      <c r="BB41" s="660"/>
      <c r="BC41" s="660"/>
      <c r="BD41" s="691"/>
      <c r="BE41" s="691"/>
      <c r="BF41" s="714"/>
      <c r="BG41" s="707"/>
      <c r="BH41" s="708"/>
      <c r="BI41" s="708"/>
      <c r="BJ41" s="708"/>
      <c r="BK41" s="708"/>
      <c r="BL41" s="211"/>
      <c r="BM41" s="657" t="s">
        <v>337</v>
      </c>
      <c r="BN41" s="657"/>
      <c r="BO41" s="657"/>
      <c r="BP41" s="657"/>
      <c r="BQ41" s="657"/>
      <c r="BR41" s="657"/>
      <c r="BS41" s="657"/>
      <c r="BT41" s="657"/>
      <c r="BU41" s="658"/>
      <c r="BV41" s="659">
        <v>4</v>
      </c>
      <c r="BW41" s="660"/>
      <c r="BX41" s="660"/>
      <c r="BY41" s="660"/>
      <c r="BZ41" s="660"/>
      <c r="CA41" s="660"/>
      <c r="CB41" s="669"/>
      <c r="CD41" s="656" t="s">
        <v>338</v>
      </c>
      <c r="CE41" s="657"/>
      <c r="CF41" s="657"/>
      <c r="CG41" s="657"/>
      <c r="CH41" s="657"/>
      <c r="CI41" s="657"/>
      <c r="CJ41" s="657"/>
      <c r="CK41" s="657"/>
      <c r="CL41" s="657"/>
      <c r="CM41" s="657"/>
      <c r="CN41" s="657"/>
      <c r="CO41" s="657"/>
      <c r="CP41" s="657"/>
      <c r="CQ41" s="658"/>
      <c r="CR41" s="659" t="s">
        <v>122</v>
      </c>
      <c r="CS41" s="691"/>
      <c r="CT41" s="691"/>
      <c r="CU41" s="691"/>
      <c r="CV41" s="691"/>
      <c r="CW41" s="691"/>
      <c r="CX41" s="691"/>
      <c r="CY41" s="692"/>
      <c r="CZ41" s="664" t="s">
        <v>122</v>
      </c>
      <c r="DA41" s="689"/>
      <c r="DB41" s="689"/>
      <c r="DC41" s="693"/>
      <c r="DD41" s="668" t="s">
        <v>122</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x14ac:dyDescent="0.15">
      <c r="AQ42" s="728" t="s">
        <v>339</v>
      </c>
      <c r="AR42" s="729"/>
      <c r="AS42" s="729"/>
      <c r="AT42" s="729"/>
      <c r="AU42" s="729"/>
      <c r="AV42" s="729"/>
      <c r="AW42" s="729"/>
      <c r="AX42" s="729"/>
      <c r="AY42" s="730"/>
      <c r="AZ42" s="731">
        <v>193077</v>
      </c>
      <c r="BA42" s="732"/>
      <c r="BB42" s="732"/>
      <c r="BC42" s="732"/>
      <c r="BD42" s="718"/>
      <c r="BE42" s="718"/>
      <c r="BF42" s="720"/>
      <c r="BG42" s="709"/>
      <c r="BH42" s="710"/>
      <c r="BI42" s="710"/>
      <c r="BJ42" s="710"/>
      <c r="BK42" s="710"/>
      <c r="BL42" s="212"/>
      <c r="BM42" s="681" t="s">
        <v>340</v>
      </c>
      <c r="BN42" s="681"/>
      <c r="BO42" s="681"/>
      <c r="BP42" s="681"/>
      <c r="BQ42" s="681"/>
      <c r="BR42" s="681"/>
      <c r="BS42" s="681"/>
      <c r="BT42" s="681"/>
      <c r="BU42" s="682"/>
      <c r="BV42" s="731">
        <v>517</v>
      </c>
      <c r="BW42" s="732"/>
      <c r="BX42" s="732"/>
      <c r="BY42" s="732"/>
      <c r="BZ42" s="732"/>
      <c r="CA42" s="732"/>
      <c r="CB42" s="741"/>
      <c r="CD42" s="656" t="s">
        <v>341</v>
      </c>
      <c r="CE42" s="657"/>
      <c r="CF42" s="657"/>
      <c r="CG42" s="657"/>
      <c r="CH42" s="657"/>
      <c r="CI42" s="657"/>
      <c r="CJ42" s="657"/>
      <c r="CK42" s="657"/>
      <c r="CL42" s="657"/>
      <c r="CM42" s="657"/>
      <c r="CN42" s="657"/>
      <c r="CO42" s="657"/>
      <c r="CP42" s="657"/>
      <c r="CQ42" s="658"/>
      <c r="CR42" s="659">
        <v>551390</v>
      </c>
      <c r="CS42" s="691"/>
      <c r="CT42" s="691"/>
      <c r="CU42" s="691"/>
      <c r="CV42" s="691"/>
      <c r="CW42" s="691"/>
      <c r="CX42" s="691"/>
      <c r="CY42" s="692"/>
      <c r="CZ42" s="664">
        <v>15.5</v>
      </c>
      <c r="DA42" s="689"/>
      <c r="DB42" s="689"/>
      <c r="DC42" s="693"/>
      <c r="DD42" s="668">
        <v>135526</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x14ac:dyDescent="0.15">
      <c r="B43" s="202" t="s">
        <v>342</v>
      </c>
      <c r="CD43" s="656" t="s">
        <v>343</v>
      </c>
      <c r="CE43" s="657"/>
      <c r="CF43" s="657"/>
      <c r="CG43" s="657"/>
      <c r="CH43" s="657"/>
      <c r="CI43" s="657"/>
      <c r="CJ43" s="657"/>
      <c r="CK43" s="657"/>
      <c r="CL43" s="657"/>
      <c r="CM43" s="657"/>
      <c r="CN43" s="657"/>
      <c r="CO43" s="657"/>
      <c r="CP43" s="657"/>
      <c r="CQ43" s="658"/>
      <c r="CR43" s="659">
        <v>9413</v>
      </c>
      <c r="CS43" s="691"/>
      <c r="CT43" s="691"/>
      <c r="CU43" s="691"/>
      <c r="CV43" s="691"/>
      <c r="CW43" s="691"/>
      <c r="CX43" s="691"/>
      <c r="CY43" s="692"/>
      <c r="CZ43" s="664">
        <v>0.3</v>
      </c>
      <c r="DA43" s="689"/>
      <c r="DB43" s="689"/>
      <c r="DC43" s="693"/>
      <c r="DD43" s="668">
        <v>9413</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x14ac:dyDescent="0.15">
      <c r="B44" s="745" t="s">
        <v>344</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292</v>
      </c>
      <c r="CE44" s="696"/>
      <c r="CF44" s="656" t="s">
        <v>345</v>
      </c>
      <c r="CG44" s="657"/>
      <c r="CH44" s="657"/>
      <c r="CI44" s="657"/>
      <c r="CJ44" s="657"/>
      <c r="CK44" s="657"/>
      <c r="CL44" s="657"/>
      <c r="CM44" s="657"/>
      <c r="CN44" s="657"/>
      <c r="CO44" s="657"/>
      <c r="CP44" s="657"/>
      <c r="CQ44" s="658"/>
      <c r="CR44" s="659">
        <v>551390</v>
      </c>
      <c r="CS44" s="660"/>
      <c r="CT44" s="660"/>
      <c r="CU44" s="660"/>
      <c r="CV44" s="660"/>
      <c r="CW44" s="660"/>
      <c r="CX44" s="660"/>
      <c r="CY44" s="661"/>
      <c r="CZ44" s="664">
        <v>15.5</v>
      </c>
      <c r="DA44" s="665"/>
      <c r="DB44" s="665"/>
      <c r="DC44" s="671"/>
      <c r="DD44" s="668">
        <v>135526</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x14ac:dyDescent="0.15">
      <c r="B45" s="745" t="s">
        <v>346</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347</v>
      </c>
      <c r="CG45" s="657"/>
      <c r="CH45" s="657"/>
      <c r="CI45" s="657"/>
      <c r="CJ45" s="657"/>
      <c r="CK45" s="657"/>
      <c r="CL45" s="657"/>
      <c r="CM45" s="657"/>
      <c r="CN45" s="657"/>
      <c r="CO45" s="657"/>
      <c r="CP45" s="657"/>
      <c r="CQ45" s="658"/>
      <c r="CR45" s="659">
        <v>85248</v>
      </c>
      <c r="CS45" s="691"/>
      <c r="CT45" s="691"/>
      <c r="CU45" s="691"/>
      <c r="CV45" s="691"/>
      <c r="CW45" s="691"/>
      <c r="CX45" s="691"/>
      <c r="CY45" s="692"/>
      <c r="CZ45" s="664">
        <v>2.4</v>
      </c>
      <c r="DA45" s="689"/>
      <c r="DB45" s="689"/>
      <c r="DC45" s="693"/>
      <c r="DD45" s="668">
        <v>5035</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x14ac:dyDescent="0.15">
      <c r="B46" s="213"/>
      <c r="CD46" s="697"/>
      <c r="CE46" s="698"/>
      <c r="CF46" s="656" t="s">
        <v>348</v>
      </c>
      <c r="CG46" s="657"/>
      <c r="CH46" s="657"/>
      <c r="CI46" s="657"/>
      <c r="CJ46" s="657"/>
      <c r="CK46" s="657"/>
      <c r="CL46" s="657"/>
      <c r="CM46" s="657"/>
      <c r="CN46" s="657"/>
      <c r="CO46" s="657"/>
      <c r="CP46" s="657"/>
      <c r="CQ46" s="658"/>
      <c r="CR46" s="659">
        <v>429145</v>
      </c>
      <c r="CS46" s="660"/>
      <c r="CT46" s="660"/>
      <c r="CU46" s="660"/>
      <c r="CV46" s="660"/>
      <c r="CW46" s="660"/>
      <c r="CX46" s="660"/>
      <c r="CY46" s="661"/>
      <c r="CZ46" s="664">
        <v>12.1</v>
      </c>
      <c r="DA46" s="665"/>
      <c r="DB46" s="665"/>
      <c r="DC46" s="671"/>
      <c r="DD46" s="668">
        <v>122094</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x14ac:dyDescent="0.15">
      <c r="B47" s="213"/>
      <c r="CD47" s="697"/>
      <c r="CE47" s="698"/>
      <c r="CF47" s="656" t="s">
        <v>349</v>
      </c>
      <c r="CG47" s="657"/>
      <c r="CH47" s="657"/>
      <c r="CI47" s="657"/>
      <c r="CJ47" s="657"/>
      <c r="CK47" s="657"/>
      <c r="CL47" s="657"/>
      <c r="CM47" s="657"/>
      <c r="CN47" s="657"/>
      <c r="CO47" s="657"/>
      <c r="CP47" s="657"/>
      <c r="CQ47" s="658"/>
      <c r="CR47" s="659" t="s">
        <v>122</v>
      </c>
      <c r="CS47" s="691"/>
      <c r="CT47" s="691"/>
      <c r="CU47" s="691"/>
      <c r="CV47" s="691"/>
      <c r="CW47" s="691"/>
      <c r="CX47" s="691"/>
      <c r="CY47" s="692"/>
      <c r="CZ47" s="664" t="s">
        <v>122</v>
      </c>
      <c r="DA47" s="689"/>
      <c r="DB47" s="689"/>
      <c r="DC47" s="693"/>
      <c r="DD47" s="668" t="s">
        <v>122</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x14ac:dyDescent="0.15">
      <c r="B48" s="213"/>
      <c r="CD48" s="699"/>
      <c r="CE48" s="700"/>
      <c r="CF48" s="656" t="s">
        <v>350</v>
      </c>
      <c r="CG48" s="657"/>
      <c r="CH48" s="657"/>
      <c r="CI48" s="657"/>
      <c r="CJ48" s="657"/>
      <c r="CK48" s="657"/>
      <c r="CL48" s="657"/>
      <c r="CM48" s="657"/>
      <c r="CN48" s="657"/>
      <c r="CO48" s="657"/>
      <c r="CP48" s="657"/>
      <c r="CQ48" s="658"/>
      <c r="CR48" s="659" t="s">
        <v>122</v>
      </c>
      <c r="CS48" s="660"/>
      <c r="CT48" s="660"/>
      <c r="CU48" s="660"/>
      <c r="CV48" s="660"/>
      <c r="CW48" s="660"/>
      <c r="CX48" s="660"/>
      <c r="CY48" s="661"/>
      <c r="CZ48" s="664" t="s">
        <v>122</v>
      </c>
      <c r="DA48" s="665"/>
      <c r="DB48" s="665"/>
      <c r="DC48" s="671"/>
      <c r="DD48" s="668" t="s">
        <v>122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x14ac:dyDescent="0.15">
      <c r="B49" s="213"/>
      <c r="CD49" s="680" t="s">
        <v>351</v>
      </c>
      <c r="CE49" s="681"/>
      <c r="CF49" s="681"/>
      <c r="CG49" s="681"/>
      <c r="CH49" s="681"/>
      <c r="CI49" s="681"/>
      <c r="CJ49" s="681"/>
      <c r="CK49" s="681"/>
      <c r="CL49" s="681"/>
      <c r="CM49" s="681"/>
      <c r="CN49" s="681"/>
      <c r="CO49" s="681"/>
      <c r="CP49" s="681"/>
      <c r="CQ49" s="682"/>
      <c r="CR49" s="731">
        <v>3557054</v>
      </c>
      <c r="CS49" s="718"/>
      <c r="CT49" s="718"/>
      <c r="CU49" s="718"/>
      <c r="CV49" s="718"/>
      <c r="CW49" s="718"/>
      <c r="CX49" s="718"/>
      <c r="CY49" s="747"/>
      <c r="CZ49" s="739">
        <v>100</v>
      </c>
      <c r="DA49" s="748"/>
      <c r="DB49" s="748"/>
      <c r="DC49" s="749"/>
      <c r="DD49" s="750">
        <v>2555134</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MAV2EA7PANMi4tosXhnlM8Xp+ZN/zc7V3P14u+e5fvK7sVcnM2Kbq/uxid2VzboT4vUyK0FlE4w0nzzkSWYsuQ==" saltValue="rsXDrILsQvcWr+z1XavSn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57" t="s">
        <v>352</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58" t="s">
        <v>353</v>
      </c>
      <c r="DK2" s="759"/>
      <c r="DL2" s="759"/>
      <c r="DM2" s="759"/>
      <c r="DN2" s="759"/>
      <c r="DO2" s="760"/>
      <c r="DP2" s="216"/>
      <c r="DQ2" s="758" t="s">
        <v>354</v>
      </c>
      <c r="DR2" s="759"/>
      <c r="DS2" s="759"/>
      <c r="DT2" s="759"/>
      <c r="DU2" s="759"/>
      <c r="DV2" s="759"/>
      <c r="DW2" s="759"/>
      <c r="DX2" s="759"/>
      <c r="DY2" s="759"/>
      <c r="DZ2" s="760"/>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61" t="s">
        <v>355</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20"/>
      <c r="BA4" s="220"/>
      <c r="BB4" s="220"/>
      <c r="BC4" s="220"/>
      <c r="BD4" s="220"/>
      <c r="BE4" s="221"/>
      <c r="BF4" s="221"/>
      <c r="BG4" s="221"/>
      <c r="BH4" s="221"/>
      <c r="BI4" s="221"/>
      <c r="BJ4" s="221"/>
      <c r="BK4" s="221"/>
      <c r="BL4" s="221"/>
      <c r="BM4" s="221"/>
      <c r="BN4" s="221"/>
      <c r="BO4" s="221"/>
      <c r="BP4" s="221"/>
      <c r="BQ4" s="762" t="s">
        <v>356</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22"/>
    </row>
    <row r="5" spans="1:131" s="223" customFormat="1" ht="26.25" customHeight="1" x14ac:dyDescent="0.15">
      <c r="A5" s="763" t="s">
        <v>357</v>
      </c>
      <c r="B5" s="764"/>
      <c r="C5" s="764"/>
      <c r="D5" s="764"/>
      <c r="E5" s="764"/>
      <c r="F5" s="764"/>
      <c r="G5" s="764"/>
      <c r="H5" s="764"/>
      <c r="I5" s="764"/>
      <c r="J5" s="764"/>
      <c r="K5" s="764"/>
      <c r="L5" s="764"/>
      <c r="M5" s="764"/>
      <c r="N5" s="764"/>
      <c r="O5" s="764"/>
      <c r="P5" s="765"/>
      <c r="Q5" s="769" t="s">
        <v>358</v>
      </c>
      <c r="R5" s="770"/>
      <c r="S5" s="770"/>
      <c r="T5" s="770"/>
      <c r="U5" s="771"/>
      <c r="V5" s="769" t="s">
        <v>359</v>
      </c>
      <c r="W5" s="770"/>
      <c r="X5" s="770"/>
      <c r="Y5" s="770"/>
      <c r="Z5" s="771"/>
      <c r="AA5" s="769" t="s">
        <v>360</v>
      </c>
      <c r="AB5" s="770"/>
      <c r="AC5" s="770"/>
      <c r="AD5" s="770"/>
      <c r="AE5" s="770"/>
      <c r="AF5" s="775" t="s">
        <v>361</v>
      </c>
      <c r="AG5" s="770"/>
      <c r="AH5" s="770"/>
      <c r="AI5" s="770"/>
      <c r="AJ5" s="776"/>
      <c r="AK5" s="770" t="s">
        <v>362</v>
      </c>
      <c r="AL5" s="770"/>
      <c r="AM5" s="770"/>
      <c r="AN5" s="770"/>
      <c r="AO5" s="771"/>
      <c r="AP5" s="769" t="s">
        <v>363</v>
      </c>
      <c r="AQ5" s="770"/>
      <c r="AR5" s="770"/>
      <c r="AS5" s="770"/>
      <c r="AT5" s="771"/>
      <c r="AU5" s="769" t="s">
        <v>364</v>
      </c>
      <c r="AV5" s="770"/>
      <c r="AW5" s="770"/>
      <c r="AX5" s="770"/>
      <c r="AY5" s="776"/>
      <c r="AZ5" s="220"/>
      <c r="BA5" s="220"/>
      <c r="BB5" s="220"/>
      <c r="BC5" s="220"/>
      <c r="BD5" s="220"/>
      <c r="BE5" s="221"/>
      <c r="BF5" s="221"/>
      <c r="BG5" s="221"/>
      <c r="BH5" s="221"/>
      <c r="BI5" s="221"/>
      <c r="BJ5" s="221"/>
      <c r="BK5" s="221"/>
      <c r="BL5" s="221"/>
      <c r="BM5" s="221"/>
      <c r="BN5" s="221"/>
      <c r="BO5" s="221"/>
      <c r="BP5" s="221"/>
      <c r="BQ5" s="763" t="s">
        <v>365</v>
      </c>
      <c r="BR5" s="764"/>
      <c r="BS5" s="764"/>
      <c r="BT5" s="764"/>
      <c r="BU5" s="764"/>
      <c r="BV5" s="764"/>
      <c r="BW5" s="764"/>
      <c r="BX5" s="764"/>
      <c r="BY5" s="764"/>
      <c r="BZ5" s="764"/>
      <c r="CA5" s="764"/>
      <c r="CB5" s="764"/>
      <c r="CC5" s="764"/>
      <c r="CD5" s="764"/>
      <c r="CE5" s="764"/>
      <c r="CF5" s="764"/>
      <c r="CG5" s="765"/>
      <c r="CH5" s="769" t="s">
        <v>366</v>
      </c>
      <c r="CI5" s="770"/>
      <c r="CJ5" s="770"/>
      <c r="CK5" s="770"/>
      <c r="CL5" s="771"/>
      <c r="CM5" s="769" t="s">
        <v>367</v>
      </c>
      <c r="CN5" s="770"/>
      <c r="CO5" s="770"/>
      <c r="CP5" s="770"/>
      <c r="CQ5" s="771"/>
      <c r="CR5" s="769" t="s">
        <v>368</v>
      </c>
      <c r="CS5" s="770"/>
      <c r="CT5" s="770"/>
      <c r="CU5" s="770"/>
      <c r="CV5" s="771"/>
      <c r="CW5" s="769" t="s">
        <v>369</v>
      </c>
      <c r="CX5" s="770"/>
      <c r="CY5" s="770"/>
      <c r="CZ5" s="770"/>
      <c r="DA5" s="771"/>
      <c r="DB5" s="769" t="s">
        <v>370</v>
      </c>
      <c r="DC5" s="770"/>
      <c r="DD5" s="770"/>
      <c r="DE5" s="770"/>
      <c r="DF5" s="771"/>
      <c r="DG5" s="799" t="s">
        <v>371</v>
      </c>
      <c r="DH5" s="800"/>
      <c r="DI5" s="800"/>
      <c r="DJ5" s="800"/>
      <c r="DK5" s="801"/>
      <c r="DL5" s="799" t="s">
        <v>372</v>
      </c>
      <c r="DM5" s="800"/>
      <c r="DN5" s="800"/>
      <c r="DO5" s="800"/>
      <c r="DP5" s="801"/>
      <c r="DQ5" s="769" t="s">
        <v>373</v>
      </c>
      <c r="DR5" s="770"/>
      <c r="DS5" s="770"/>
      <c r="DT5" s="770"/>
      <c r="DU5" s="771"/>
      <c r="DV5" s="769" t="s">
        <v>364</v>
      </c>
      <c r="DW5" s="770"/>
      <c r="DX5" s="770"/>
      <c r="DY5" s="770"/>
      <c r="DZ5" s="776"/>
      <c r="EA5" s="222"/>
    </row>
    <row r="6" spans="1:131" s="223" customFormat="1" ht="26.25" customHeight="1" thickBot="1" x14ac:dyDescent="0.2">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20"/>
      <c r="BA6" s="220"/>
      <c r="BB6" s="220"/>
      <c r="BC6" s="220"/>
      <c r="BD6" s="220"/>
      <c r="BE6" s="221"/>
      <c r="BF6" s="221"/>
      <c r="BG6" s="221"/>
      <c r="BH6" s="221"/>
      <c r="BI6" s="221"/>
      <c r="BJ6" s="221"/>
      <c r="BK6" s="221"/>
      <c r="BL6" s="221"/>
      <c r="BM6" s="221"/>
      <c r="BN6" s="221"/>
      <c r="BO6" s="221"/>
      <c r="BP6" s="221"/>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22"/>
    </row>
    <row r="7" spans="1:131" s="223" customFormat="1" ht="26.25" customHeight="1" thickTop="1" x14ac:dyDescent="0.15">
      <c r="A7" s="224">
        <v>1</v>
      </c>
      <c r="B7" s="785" t="s">
        <v>374</v>
      </c>
      <c r="C7" s="786"/>
      <c r="D7" s="786"/>
      <c r="E7" s="786"/>
      <c r="F7" s="786"/>
      <c r="G7" s="786"/>
      <c r="H7" s="786"/>
      <c r="I7" s="786"/>
      <c r="J7" s="786"/>
      <c r="K7" s="786"/>
      <c r="L7" s="786"/>
      <c r="M7" s="786"/>
      <c r="N7" s="786"/>
      <c r="O7" s="786"/>
      <c r="P7" s="787"/>
      <c r="Q7" s="788">
        <v>3642</v>
      </c>
      <c r="R7" s="789"/>
      <c r="S7" s="789"/>
      <c r="T7" s="789"/>
      <c r="U7" s="789"/>
      <c r="V7" s="789">
        <v>3459</v>
      </c>
      <c r="W7" s="789"/>
      <c r="X7" s="789"/>
      <c r="Y7" s="789"/>
      <c r="Z7" s="789"/>
      <c r="AA7" s="789">
        <v>183</v>
      </c>
      <c r="AB7" s="789"/>
      <c r="AC7" s="789"/>
      <c r="AD7" s="789"/>
      <c r="AE7" s="790"/>
      <c r="AF7" s="791">
        <v>176</v>
      </c>
      <c r="AG7" s="792"/>
      <c r="AH7" s="792"/>
      <c r="AI7" s="792"/>
      <c r="AJ7" s="793"/>
      <c r="AK7" s="794">
        <v>174</v>
      </c>
      <c r="AL7" s="795"/>
      <c r="AM7" s="795"/>
      <c r="AN7" s="795"/>
      <c r="AO7" s="795"/>
      <c r="AP7" s="795">
        <v>3497</v>
      </c>
      <c r="AQ7" s="795"/>
      <c r="AR7" s="795"/>
      <c r="AS7" s="795"/>
      <c r="AT7" s="795"/>
      <c r="AU7" s="796"/>
      <c r="AV7" s="796"/>
      <c r="AW7" s="796"/>
      <c r="AX7" s="796"/>
      <c r="AY7" s="797"/>
      <c r="AZ7" s="220"/>
      <c r="BA7" s="220"/>
      <c r="BB7" s="220"/>
      <c r="BC7" s="220"/>
      <c r="BD7" s="220"/>
      <c r="BE7" s="221"/>
      <c r="BF7" s="221"/>
      <c r="BG7" s="221"/>
      <c r="BH7" s="221"/>
      <c r="BI7" s="221"/>
      <c r="BJ7" s="221"/>
      <c r="BK7" s="221"/>
      <c r="BL7" s="221"/>
      <c r="BM7" s="221"/>
      <c r="BN7" s="221"/>
      <c r="BO7" s="221"/>
      <c r="BP7" s="221"/>
      <c r="BQ7" s="224">
        <v>1</v>
      </c>
      <c r="BR7" s="225" t="s">
        <v>564</v>
      </c>
      <c r="BS7" s="782" t="s">
        <v>565</v>
      </c>
      <c r="BT7" s="783"/>
      <c r="BU7" s="783"/>
      <c r="BV7" s="783"/>
      <c r="BW7" s="783"/>
      <c r="BX7" s="783"/>
      <c r="BY7" s="783"/>
      <c r="BZ7" s="783"/>
      <c r="CA7" s="783"/>
      <c r="CB7" s="783"/>
      <c r="CC7" s="783"/>
      <c r="CD7" s="783"/>
      <c r="CE7" s="783"/>
      <c r="CF7" s="783"/>
      <c r="CG7" s="798"/>
      <c r="CH7" s="779">
        <v>-85</v>
      </c>
      <c r="CI7" s="780"/>
      <c r="CJ7" s="780"/>
      <c r="CK7" s="780"/>
      <c r="CL7" s="781"/>
      <c r="CM7" s="779">
        <v>-87</v>
      </c>
      <c r="CN7" s="780"/>
      <c r="CO7" s="780"/>
      <c r="CP7" s="780"/>
      <c r="CQ7" s="781"/>
      <c r="CR7" s="779">
        <v>18</v>
      </c>
      <c r="CS7" s="780"/>
      <c r="CT7" s="780"/>
      <c r="CU7" s="780"/>
      <c r="CV7" s="781"/>
      <c r="CW7" s="779">
        <v>8</v>
      </c>
      <c r="CX7" s="780"/>
      <c r="CY7" s="780"/>
      <c r="CZ7" s="780"/>
      <c r="DA7" s="781"/>
      <c r="DB7" s="779">
        <v>32</v>
      </c>
      <c r="DC7" s="780"/>
      <c r="DD7" s="780"/>
      <c r="DE7" s="780"/>
      <c r="DF7" s="781"/>
      <c r="DG7" s="779" t="s">
        <v>551</v>
      </c>
      <c r="DH7" s="780"/>
      <c r="DI7" s="780"/>
      <c r="DJ7" s="780"/>
      <c r="DK7" s="781"/>
      <c r="DL7" s="779">
        <v>21</v>
      </c>
      <c r="DM7" s="780"/>
      <c r="DN7" s="780"/>
      <c r="DO7" s="780"/>
      <c r="DP7" s="781"/>
      <c r="DQ7" s="779">
        <v>19</v>
      </c>
      <c r="DR7" s="780"/>
      <c r="DS7" s="780"/>
      <c r="DT7" s="780"/>
      <c r="DU7" s="781"/>
      <c r="DV7" s="782"/>
      <c r="DW7" s="783"/>
      <c r="DX7" s="783"/>
      <c r="DY7" s="783"/>
      <c r="DZ7" s="784"/>
      <c r="EA7" s="222"/>
    </row>
    <row r="8" spans="1:131" s="223" customFormat="1" ht="26.25" customHeight="1" x14ac:dyDescent="0.15">
      <c r="A8" s="226">
        <v>2</v>
      </c>
      <c r="B8" s="816" t="s">
        <v>375</v>
      </c>
      <c r="C8" s="817"/>
      <c r="D8" s="817"/>
      <c r="E8" s="817"/>
      <c r="F8" s="817"/>
      <c r="G8" s="817"/>
      <c r="H8" s="817"/>
      <c r="I8" s="817"/>
      <c r="J8" s="817"/>
      <c r="K8" s="817"/>
      <c r="L8" s="817"/>
      <c r="M8" s="817"/>
      <c r="N8" s="817"/>
      <c r="O8" s="817"/>
      <c r="P8" s="818"/>
      <c r="Q8" s="819">
        <v>138</v>
      </c>
      <c r="R8" s="820"/>
      <c r="S8" s="820"/>
      <c r="T8" s="820"/>
      <c r="U8" s="820"/>
      <c r="V8" s="820">
        <v>138</v>
      </c>
      <c r="W8" s="820"/>
      <c r="X8" s="820"/>
      <c r="Y8" s="820"/>
      <c r="Z8" s="820"/>
      <c r="AA8" s="820" t="s">
        <v>551</v>
      </c>
      <c r="AB8" s="820"/>
      <c r="AC8" s="820"/>
      <c r="AD8" s="820"/>
      <c r="AE8" s="821"/>
      <c r="AF8" s="822" t="s">
        <v>122</v>
      </c>
      <c r="AG8" s="823"/>
      <c r="AH8" s="823"/>
      <c r="AI8" s="823"/>
      <c r="AJ8" s="824"/>
      <c r="AK8" s="805">
        <v>35</v>
      </c>
      <c r="AL8" s="806"/>
      <c r="AM8" s="806"/>
      <c r="AN8" s="806"/>
      <c r="AO8" s="806"/>
      <c r="AP8" s="806" t="s">
        <v>551</v>
      </c>
      <c r="AQ8" s="806"/>
      <c r="AR8" s="806"/>
      <c r="AS8" s="806"/>
      <c r="AT8" s="806"/>
      <c r="AU8" s="807"/>
      <c r="AV8" s="807"/>
      <c r="AW8" s="807"/>
      <c r="AX8" s="807"/>
      <c r="AY8" s="808"/>
      <c r="AZ8" s="220"/>
      <c r="BA8" s="220"/>
      <c r="BB8" s="220"/>
      <c r="BC8" s="220"/>
      <c r="BD8" s="220"/>
      <c r="BE8" s="221"/>
      <c r="BF8" s="221"/>
      <c r="BG8" s="221"/>
      <c r="BH8" s="221"/>
      <c r="BI8" s="221"/>
      <c r="BJ8" s="221"/>
      <c r="BK8" s="221"/>
      <c r="BL8" s="221"/>
      <c r="BM8" s="221"/>
      <c r="BN8" s="221"/>
      <c r="BO8" s="221"/>
      <c r="BP8" s="221"/>
      <c r="BQ8" s="226">
        <v>2</v>
      </c>
      <c r="BR8" s="227" t="s">
        <v>564</v>
      </c>
      <c r="BS8" s="809" t="s">
        <v>566</v>
      </c>
      <c r="BT8" s="810"/>
      <c r="BU8" s="810"/>
      <c r="BV8" s="810"/>
      <c r="BW8" s="810"/>
      <c r="BX8" s="810"/>
      <c r="BY8" s="810"/>
      <c r="BZ8" s="810"/>
      <c r="CA8" s="810"/>
      <c r="CB8" s="810"/>
      <c r="CC8" s="810"/>
      <c r="CD8" s="810"/>
      <c r="CE8" s="810"/>
      <c r="CF8" s="810"/>
      <c r="CG8" s="811"/>
      <c r="CH8" s="812">
        <v>-4</v>
      </c>
      <c r="CI8" s="813"/>
      <c r="CJ8" s="813"/>
      <c r="CK8" s="813"/>
      <c r="CL8" s="814"/>
      <c r="CM8" s="812">
        <v>55</v>
      </c>
      <c r="CN8" s="813"/>
      <c r="CO8" s="813"/>
      <c r="CP8" s="813"/>
      <c r="CQ8" s="814"/>
      <c r="CR8" s="812">
        <v>30</v>
      </c>
      <c r="CS8" s="813"/>
      <c r="CT8" s="813"/>
      <c r="CU8" s="813"/>
      <c r="CV8" s="814"/>
      <c r="CW8" s="812">
        <v>2</v>
      </c>
      <c r="CX8" s="813"/>
      <c r="CY8" s="813"/>
      <c r="CZ8" s="813"/>
      <c r="DA8" s="814"/>
      <c r="DB8" s="812" t="s">
        <v>551</v>
      </c>
      <c r="DC8" s="813"/>
      <c r="DD8" s="813"/>
      <c r="DE8" s="813"/>
      <c r="DF8" s="814"/>
      <c r="DG8" s="812" t="s">
        <v>551</v>
      </c>
      <c r="DH8" s="813"/>
      <c r="DI8" s="813"/>
      <c r="DJ8" s="813"/>
      <c r="DK8" s="814"/>
      <c r="DL8" s="812" t="s">
        <v>551</v>
      </c>
      <c r="DM8" s="813"/>
      <c r="DN8" s="813"/>
      <c r="DO8" s="813"/>
      <c r="DP8" s="814"/>
      <c r="DQ8" s="812" t="s">
        <v>551</v>
      </c>
      <c r="DR8" s="813"/>
      <c r="DS8" s="813"/>
      <c r="DT8" s="813"/>
      <c r="DU8" s="814"/>
      <c r="DV8" s="809"/>
      <c r="DW8" s="810"/>
      <c r="DX8" s="810"/>
      <c r="DY8" s="810"/>
      <c r="DZ8" s="815"/>
      <c r="EA8" s="222"/>
    </row>
    <row r="9" spans="1:131" s="223" customFormat="1" ht="26.25" customHeight="1" x14ac:dyDescent="0.15">
      <c r="A9" s="226">
        <v>3</v>
      </c>
      <c r="B9" s="816" t="s">
        <v>376</v>
      </c>
      <c r="C9" s="817"/>
      <c r="D9" s="817"/>
      <c r="E9" s="817"/>
      <c r="F9" s="817"/>
      <c r="G9" s="817"/>
      <c r="H9" s="817"/>
      <c r="I9" s="817"/>
      <c r="J9" s="817"/>
      <c r="K9" s="817"/>
      <c r="L9" s="817"/>
      <c r="M9" s="817"/>
      <c r="N9" s="817"/>
      <c r="O9" s="817"/>
      <c r="P9" s="818"/>
      <c r="Q9" s="819">
        <v>4</v>
      </c>
      <c r="R9" s="820"/>
      <c r="S9" s="820"/>
      <c r="T9" s="820"/>
      <c r="U9" s="820"/>
      <c r="V9" s="820">
        <v>4</v>
      </c>
      <c r="W9" s="820"/>
      <c r="X9" s="820"/>
      <c r="Y9" s="820"/>
      <c r="Z9" s="820"/>
      <c r="AA9" s="820" t="s">
        <v>551</v>
      </c>
      <c r="AB9" s="820"/>
      <c r="AC9" s="820"/>
      <c r="AD9" s="820"/>
      <c r="AE9" s="821"/>
      <c r="AF9" s="822" t="s">
        <v>122</v>
      </c>
      <c r="AG9" s="823"/>
      <c r="AH9" s="823"/>
      <c r="AI9" s="823"/>
      <c r="AJ9" s="824"/>
      <c r="AK9" s="805" t="s">
        <v>551</v>
      </c>
      <c r="AL9" s="806"/>
      <c r="AM9" s="806"/>
      <c r="AN9" s="806"/>
      <c r="AO9" s="806"/>
      <c r="AP9" s="806" t="s">
        <v>551</v>
      </c>
      <c r="AQ9" s="806"/>
      <c r="AR9" s="806"/>
      <c r="AS9" s="806"/>
      <c r="AT9" s="806"/>
      <c r="AU9" s="807"/>
      <c r="AV9" s="807"/>
      <c r="AW9" s="807"/>
      <c r="AX9" s="807"/>
      <c r="AY9" s="808"/>
      <c r="AZ9" s="220"/>
      <c r="BA9" s="220"/>
      <c r="BB9" s="220"/>
      <c r="BC9" s="220"/>
      <c r="BD9" s="220"/>
      <c r="BE9" s="221"/>
      <c r="BF9" s="221"/>
      <c r="BG9" s="221"/>
      <c r="BH9" s="221"/>
      <c r="BI9" s="221"/>
      <c r="BJ9" s="221"/>
      <c r="BK9" s="221"/>
      <c r="BL9" s="221"/>
      <c r="BM9" s="221"/>
      <c r="BN9" s="221"/>
      <c r="BO9" s="221"/>
      <c r="BP9" s="221"/>
      <c r="BQ9" s="226">
        <v>3</v>
      </c>
      <c r="BR9" s="227"/>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22"/>
    </row>
    <row r="10" spans="1:131" s="223" customFormat="1" ht="26.25" customHeight="1" x14ac:dyDescent="0.15">
      <c r="A10" s="226">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20"/>
      <c r="BA10" s="220"/>
      <c r="BB10" s="220"/>
      <c r="BC10" s="220"/>
      <c r="BD10" s="220"/>
      <c r="BE10" s="221"/>
      <c r="BF10" s="221"/>
      <c r="BG10" s="221"/>
      <c r="BH10" s="221"/>
      <c r="BI10" s="221"/>
      <c r="BJ10" s="221"/>
      <c r="BK10" s="221"/>
      <c r="BL10" s="221"/>
      <c r="BM10" s="221"/>
      <c r="BN10" s="221"/>
      <c r="BO10" s="221"/>
      <c r="BP10" s="221"/>
      <c r="BQ10" s="226">
        <v>4</v>
      </c>
      <c r="BR10" s="227"/>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22"/>
    </row>
    <row r="11" spans="1:131" s="223" customFormat="1" ht="26.25" customHeight="1" x14ac:dyDescent="0.15">
      <c r="A11" s="226">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20"/>
      <c r="BA11" s="220"/>
      <c r="BB11" s="220"/>
      <c r="BC11" s="220"/>
      <c r="BD11" s="220"/>
      <c r="BE11" s="221"/>
      <c r="BF11" s="221"/>
      <c r="BG11" s="221"/>
      <c r="BH11" s="221"/>
      <c r="BI11" s="221"/>
      <c r="BJ11" s="221"/>
      <c r="BK11" s="221"/>
      <c r="BL11" s="221"/>
      <c r="BM11" s="221"/>
      <c r="BN11" s="221"/>
      <c r="BO11" s="221"/>
      <c r="BP11" s="221"/>
      <c r="BQ11" s="226">
        <v>5</v>
      </c>
      <c r="BR11" s="227"/>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22"/>
    </row>
    <row r="12" spans="1:131" s="223" customFormat="1" ht="26.25" customHeight="1" x14ac:dyDescent="0.15">
      <c r="A12" s="226">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20"/>
      <c r="BA12" s="220"/>
      <c r="BB12" s="220"/>
      <c r="BC12" s="220"/>
      <c r="BD12" s="220"/>
      <c r="BE12" s="221"/>
      <c r="BF12" s="221"/>
      <c r="BG12" s="221"/>
      <c r="BH12" s="221"/>
      <c r="BI12" s="221"/>
      <c r="BJ12" s="221"/>
      <c r="BK12" s="221"/>
      <c r="BL12" s="221"/>
      <c r="BM12" s="221"/>
      <c r="BN12" s="221"/>
      <c r="BO12" s="221"/>
      <c r="BP12" s="221"/>
      <c r="BQ12" s="226">
        <v>6</v>
      </c>
      <c r="BR12" s="227"/>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22"/>
    </row>
    <row r="13" spans="1:131" s="223" customFormat="1" ht="26.25" customHeight="1" x14ac:dyDescent="0.15">
      <c r="A13" s="226">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20"/>
      <c r="BA13" s="220"/>
      <c r="BB13" s="220"/>
      <c r="BC13" s="220"/>
      <c r="BD13" s="220"/>
      <c r="BE13" s="221"/>
      <c r="BF13" s="221"/>
      <c r="BG13" s="221"/>
      <c r="BH13" s="221"/>
      <c r="BI13" s="221"/>
      <c r="BJ13" s="221"/>
      <c r="BK13" s="221"/>
      <c r="BL13" s="221"/>
      <c r="BM13" s="221"/>
      <c r="BN13" s="221"/>
      <c r="BO13" s="221"/>
      <c r="BP13" s="221"/>
      <c r="BQ13" s="226">
        <v>7</v>
      </c>
      <c r="BR13" s="227"/>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22"/>
    </row>
    <row r="14" spans="1:131" s="223" customFormat="1" ht="26.25" customHeight="1" x14ac:dyDescent="0.15">
      <c r="A14" s="226">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20"/>
      <c r="BA14" s="220"/>
      <c r="BB14" s="220"/>
      <c r="BC14" s="220"/>
      <c r="BD14" s="220"/>
      <c r="BE14" s="221"/>
      <c r="BF14" s="221"/>
      <c r="BG14" s="221"/>
      <c r="BH14" s="221"/>
      <c r="BI14" s="221"/>
      <c r="BJ14" s="221"/>
      <c r="BK14" s="221"/>
      <c r="BL14" s="221"/>
      <c r="BM14" s="221"/>
      <c r="BN14" s="221"/>
      <c r="BO14" s="221"/>
      <c r="BP14" s="221"/>
      <c r="BQ14" s="226">
        <v>8</v>
      </c>
      <c r="BR14" s="227"/>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22"/>
    </row>
    <row r="15" spans="1:131" s="223" customFormat="1" ht="26.25" customHeight="1" x14ac:dyDescent="0.15">
      <c r="A15" s="226">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20"/>
      <c r="BA15" s="220"/>
      <c r="BB15" s="220"/>
      <c r="BC15" s="220"/>
      <c r="BD15" s="220"/>
      <c r="BE15" s="221"/>
      <c r="BF15" s="221"/>
      <c r="BG15" s="221"/>
      <c r="BH15" s="221"/>
      <c r="BI15" s="221"/>
      <c r="BJ15" s="221"/>
      <c r="BK15" s="221"/>
      <c r="BL15" s="221"/>
      <c r="BM15" s="221"/>
      <c r="BN15" s="221"/>
      <c r="BO15" s="221"/>
      <c r="BP15" s="221"/>
      <c r="BQ15" s="226">
        <v>9</v>
      </c>
      <c r="BR15" s="227"/>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22"/>
    </row>
    <row r="16" spans="1:131" s="223" customFormat="1" ht="26.25" customHeight="1" x14ac:dyDescent="0.15">
      <c r="A16" s="226">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20"/>
      <c r="BA16" s="220"/>
      <c r="BB16" s="220"/>
      <c r="BC16" s="220"/>
      <c r="BD16" s="220"/>
      <c r="BE16" s="221"/>
      <c r="BF16" s="221"/>
      <c r="BG16" s="221"/>
      <c r="BH16" s="221"/>
      <c r="BI16" s="221"/>
      <c r="BJ16" s="221"/>
      <c r="BK16" s="221"/>
      <c r="BL16" s="221"/>
      <c r="BM16" s="221"/>
      <c r="BN16" s="221"/>
      <c r="BO16" s="221"/>
      <c r="BP16" s="221"/>
      <c r="BQ16" s="226">
        <v>10</v>
      </c>
      <c r="BR16" s="227"/>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22"/>
    </row>
    <row r="17" spans="1:131" s="223" customFormat="1" ht="26.25" customHeight="1" x14ac:dyDescent="0.15">
      <c r="A17" s="226">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20"/>
      <c r="BA17" s="220"/>
      <c r="BB17" s="220"/>
      <c r="BC17" s="220"/>
      <c r="BD17" s="220"/>
      <c r="BE17" s="221"/>
      <c r="BF17" s="221"/>
      <c r="BG17" s="221"/>
      <c r="BH17" s="221"/>
      <c r="BI17" s="221"/>
      <c r="BJ17" s="221"/>
      <c r="BK17" s="221"/>
      <c r="BL17" s="221"/>
      <c r="BM17" s="221"/>
      <c r="BN17" s="221"/>
      <c r="BO17" s="221"/>
      <c r="BP17" s="221"/>
      <c r="BQ17" s="226">
        <v>11</v>
      </c>
      <c r="BR17" s="227"/>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22"/>
    </row>
    <row r="18" spans="1:131" s="223" customFormat="1" ht="26.25" customHeight="1" x14ac:dyDescent="0.15">
      <c r="A18" s="226">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20"/>
      <c r="BA18" s="220"/>
      <c r="BB18" s="220"/>
      <c r="BC18" s="220"/>
      <c r="BD18" s="220"/>
      <c r="BE18" s="221"/>
      <c r="BF18" s="221"/>
      <c r="BG18" s="221"/>
      <c r="BH18" s="221"/>
      <c r="BI18" s="221"/>
      <c r="BJ18" s="221"/>
      <c r="BK18" s="221"/>
      <c r="BL18" s="221"/>
      <c r="BM18" s="221"/>
      <c r="BN18" s="221"/>
      <c r="BO18" s="221"/>
      <c r="BP18" s="221"/>
      <c r="BQ18" s="226">
        <v>12</v>
      </c>
      <c r="BR18" s="227"/>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22"/>
    </row>
    <row r="19" spans="1:131" s="223" customFormat="1" ht="26.25" customHeight="1" x14ac:dyDescent="0.15">
      <c r="A19" s="226">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20"/>
      <c r="BA19" s="220"/>
      <c r="BB19" s="220"/>
      <c r="BC19" s="220"/>
      <c r="BD19" s="220"/>
      <c r="BE19" s="221"/>
      <c r="BF19" s="221"/>
      <c r="BG19" s="221"/>
      <c r="BH19" s="221"/>
      <c r="BI19" s="221"/>
      <c r="BJ19" s="221"/>
      <c r="BK19" s="221"/>
      <c r="BL19" s="221"/>
      <c r="BM19" s="221"/>
      <c r="BN19" s="221"/>
      <c r="BO19" s="221"/>
      <c r="BP19" s="221"/>
      <c r="BQ19" s="226">
        <v>13</v>
      </c>
      <c r="BR19" s="227"/>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22"/>
    </row>
    <row r="20" spans="1:131" s="223" customFormat="1" ht="26.25" customHeight="1" x14ac:dyDescent="0.15">
      <c r="A20" s="226">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20"/>
      <c r="BA20" s="220"/>
      <c r="BB20" s="220"/>
      <c r="BC20" s="220"/>
      <c r="BD20" s="220"/>
      <c r="BE20" s="221"/>
      <c r="BF20" s="221"/>
      <c r="BG20" s="221"/>
      <c r="BH20" s="221"/>
      <c r="BI20" s="221"/>
      <c r="BJ20" s="221"/>
      <c r="BK20" s="221"/>
      <c r="BL20" s="221"/>
      <c r="BM20" s="221"/>
      <c r="BN20" s="221"/>
      <c r="BO20" s="221"/>
      <c r="BP20" s="221"/>
      <c r="BQ20" s="226">
        <v>14</v>
      </c>
      <c r="BR20" s="227"/>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22"/>
    </row>
    <row r="21" spans="1:131" s="223" customFormat="1" ht="26.25" customHeight="1" thickBot="1" x14ac:dyDescent="0.2">
      <c r="A21" s="226">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20"/>
      <c r="BA21" s="220"/>
      <c r="BB21" s="220"/>
      <c r="BC21" s="220"/>
      <c r="BD21" s="220"/>
      <c r="BE21" s="221"/>
      <c r="BF21" s="221"/>
      <c r="BG21" s="221"/>
      <c r="BH21" s="221"/>
      <c r="BI21" s="221"/>
      <c r="BJ21" s="221"/>
      <c r="BK21" s="221"/>
      <c r="BL21" s="221"/>
      <c r="BM21" s="221"/>
      <c r="BN21" s="221"/>
      <c r="BO21" s="221"/>
      <c r="BP21" s="221"/>
      <c r="BQ21" s="226">
        <v>15</v>
      </c>
      <c r="BR21" s="227"/>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22"/>
    </row>
    <row r="22" spans="1:131" s="223" customFormat="1" ht="26.25" customHeight="1" x14ac:dyDescent="0.15">
      <c r="A22" s="226">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377</v>
      </c>
      <c r="BA22" s="842"/>
      <c r="BB22" s="842"/>
      <c r="BC22" s="842"/>
      <c r="BD22" s="843"/>
      <c r="BE22" s="221"/>
      <c r="BF22" s="221"/>
      <c r="BG22" s="221"/>
      <c r="BH22" s="221"/>
      <c r="BI22" s="221"/>
      <c r="BJ22" s="221"/>
      <c r="BK22" s="221"/>
      <c r="BL22" s="221"/>
      <c r="BM22" s="221"/>
      <c r="BN22" s="221"/>
      <c r="BO22" s="221"/>
      <c r="BP22" s="221"/>
      <c r="BQ22" s="226">
        <v>16</v>
      </c>
      <c r="BR22" s="227"/>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22"/>
    </row>
    <row r="23" spans="1:131" s="223" customFormat="1" ht="26.25" customHeight="1" thickBot="1" x14ac:dyDescent="0.2">
      <c r="A23" s="228" t="s">
        <v>378</v>
      </c>
      <c r="B23" s="825" t="s">
        <v>379</v>
      </c>
      <c r="C23" s="826"/>
      <c r="D23" s="826"/>
      <c r="E23" s="826"/>
      <c r="F23" s="826"/>
      <c r="G23" s="826"/>
      <c r="H23" s="826"/>
      <c r="I23" s="826"/>
      <c r="J23" s="826"/>
      <c r="K23" s="826"/>
      <c r="L23" s="826"/>
      <c r="M23" s="826"/>
      <c r="N23" s="826"/>
      <c r="O23" s="826"/>
      <c r="P23" s="827"/>
      <c r="Q23" s="828">
        <v>3741</v>
      </c>
      <c r="R23" s="829"/>
      <c r="S23" s="829"/>
      <c r="T23" s="829"/>
      <c r="U23" s="829"/>
      <c r="V23" s="829">
        <v>3559</v>
      </c>
      <c r="W23" s="829"/>
      <c r="X23" s="829"/>
      <c r="Y23" s="829"/>
      <c r="Z23" s="829"/>
      <c r="AA23" s="829">
        <v>183</v>
      </c>
      <c r="AB23" s="829"/>
      <c r="AC23" s="829"/>
      <c r="AD23" s="829"/>
      <c r="AE23" s="830"/>
      <c r="AF23" s="831">
        <v>176</v>
      </c>
      <c r="AG23" s="829"/>
      <c r="AH23" s="829"/>
      <c r="AI23" s="829"/>
      <c r="AJ23" s="832"/>
      <c r="AK23" s="833"/>
      <c r="AL23" s="834"/>
      <c r="AM23" s="834"/>
      <c r="AN23" s="834"/>
      <c r="AO23" s="834"/>
      <c r="AP23" s="829">
        <v>3497</v>
      </c>
      <c r="AQ23" s="829"/>
      <c r="AR23" s="829"/>
      <c r="AS23" s="829"/>
      <c r="AT23" s="829"/>
      <c r="AU23" s="845"/>
      <c r="AV23" s="845"/>
      <c r="AW23" s="845"/>
      <c r="AX23" s="845"/>
      <c r="AY23" s="846"/>
      <c r="AZ23" s="847" t="s">
        <v>122</v>
      </c>
      <c r="BA23" s="848"/>
      <c r="BB23" s="848"/>
      <c r="BC23" s="848"/>
      <c r="BD23" s="849"/>
      <c r="BE23" s="221"/>
      <c r="BF23" s="221"/>
      <c r="BG23" s="221"/>
      <c r="BH23" s="221"/>
      <c r="BI23" s="221"/>
      <c r="BJ23" s="221"/>
      <c r="BK23" s="221"/>
      <c r="BL23" s="221"/>
      <c r="BM23" s="221"/>
      <c r="BN23" s="221"/>
      <c r="BO23" s="221"/>
      <c r="BP23" s="221"/>
      <c r="BQ23" s="226">
        <v>17</v>
      </c>
      <c r="BR23" s="227"/>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22"/>
    </row>
    <row r="24" spans="1:131" s="223" customFormat="1" ht="26.25" customHeight="1" x14ac:dyDescent="0.15">
      <c r="A24" s="844" t="s">
        <v>380</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20"/>
      <c r="BA24" s="220"/>
      <c r="BB24" s="220"/>
      <c r="BC24" s="220"/>
      <c r="BD24" s="220"/>
      <c r="BE24" s="221"/>
      <c r="BF24" s="221"/>
      <c r="BG24" s="221"/>
      <c r="BH24" s="221"/>
      <c r="BI24" s="221"/>
      <c r="BJ24" s="221"/>
      <c r="BK24" s="221"/>
      <c r="BL24" s="221"/>
      <c r="BM24" s="221"/>
      <c r="BN24" s="221"/>
      <c r="BO24" s="221"/>
      <c r="BP24" s="221"/>
      <c r="BQ24" s="226">
        <v>18</v>
      </c>
      <c r="BR24" s="227"/>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22"/>
    </row>
    <row r="25" spans="1:131" ht="26.25" customHeight="1" thickBot="1" x14ac:dyDescent="0.2">
      <c r="A25" s="761" t="s">
        <v>381</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20"/>
      <c r="BK25" s="220"/>
      <c r="BL25" s="220"/>
      <c r="BM25" s="220"/>
      <c r="BN25" s="220"/>
      <c r="BO25" s="229"/>
      <c r="BP25" s="229"/>
      <c r="BQ25" s="226">
        <v>19</v>
      </c>
      <c r="BR25" s="227"/>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18"/>
    </row>
    <row r="26" spans="1:131" ht="26.25" customHeight="1" x14ac:dyDescent="0.15">
      <c r="A26" s="763" t="s">
        <v>357</v>
      </c>
      <c r="B26" s="764"/>
      <c r="C26" s="764"/>
      <c r="D26" s="764"/>
      <c r="E26" s="764"/>
      <c r="F26" s="764"/>
      <c r="G26" s="764"/>
      <c r="H26" s="764"/>
      <c r="I26" s="764"/>
      <c r="J26" s="764"/>
      <c r="K26" s="764"/>
      <c r="L26" s="764"/>
      <c r="M26" s="764"/>
      <c r="N26" s="764"/>
      <c r="O26" s="764"/>
      <c r="P26" s="765"/>
      <c r="Q26" s="769" t="s">
        <v>382</v>
      </c>
      <c r="R26" s="770"/>
      <c r="S26" s="770"/>
      <c r="T26" s="770"/>
      <c r="U26" s="771"/>
      <c r="V26" s="769" t="s">
        <v>383</v>
      </c>
      <c r="W26" s="770"/>
      <c r="X26" s="770"/>
      <c r="Y26" s="770"/>
      <c r="Z26" s="771"/>
      <c r="AA26" s="769" t="s">
        <v>384</v>
      </c>
      <c r="AB26" s="770"/>
      <c r="AC26" s="770"/>
      <c r="AD26" s="770"/>
      <c r="AE26" s="770"/>
      <c r="AF26" s="850" t="s">
        <v>385</v>
      </c>
      <c r="AG26" s="851"/>
      <c r="AH26" s="851"/>
      <c r="AI26" s="851"/>
      <c r="AJ26" s="852"/>
      <c r="AK26" s="770" t="s">
        <v>386</v>
      </c>
      <c r="AL26" s="770"/>
      <c r="AM26" s="770"/>
      <c r="AN26" s="770"/>
      <c r="AO26" s="771"/>
      <c r="AP26" s="769" t="s">
        <v>387</v>
      </c>
      <c r="AQ26" s="770"/>
      <c r="AR26" s="770"/>
      <c r="AS26" s="770"/>
      <c r="AT26" s="771"/>
      <c r="AU26" s="769" t="s">
        <v>388</v>
      </c>
      <c r="AV26" s="770"/>
      <c r="AW26" s="770"/>
      <c r="AX26" s="770"/>
      <c r="AY26" s="771"/>
      <c r="AZ26" s="769" t="s">
        <v>389</v>
      </c>
      <c r="BA26" s="770"/>
      <c r="BB26" s="770"/>
      <c r="BC26" s="770"/>
      <c r="BD26" s="771"/>
      <c r="BE26" s="769" t="s">
        <v>364</v>
      </c>
      <c r="BF26" s="770"/>
      <c r="BG26" s="770"/>
      <c r="BH26" s="770"/>
      <c r="BI26" s="776"/>
      <c r="BJ26" s="220"/>
      <c r="BK26" s="220"/>
      <c r="BL26" s="220"/>
      <c r="BM26" s="220"/>
      <c r="BN26" s="220"/>
      <c r="BO26" s="229"/>
      <c r="BP26" s="229"/>
      <c r="BQ26" s="226">
        <v>20</v>
      </c>
      <c r="BR26" s="227"/>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18"/>
    </row>
    <row r="27" spans="1:131" ht="26.25" customHeight="1" thickBot="1" x14ac:dyDescent="0.2">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20"/>
      <c r="BK27" s="220"/>
      <c r="BL27" s="220"/>
      <c r="BM27" s="220"/>
      <c r="BN27" s="220"/>
      <c r="BO27" s="229"/>
      <c r="BP27" s="229"/>
      <c r="BQ27" s="226">
        <v>21</v>
      </c>
      <c r="BR27" s="227"/>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18"/>
    </row>
    <row r="28" spans="1:131" ht="26.25" customHeight="1" thickTop="1" x14ac:dyDescent="0.15">
      <c r="A28" s="230">
        <v>1</v>
      </c>
      <c r="B28" s="785" t="s">
        <v>390</v>
      </c>
      <c r="C28" s="786"/>
      <c r="D28" s="786"/>
      <c r="E28" s="786"/>
      <c r="F28" s="786"/>
      <c r="G28" s="786"/>
      <c r="H28" s="786"/>
      <c r="I28" s="786"/>
      <c r="J28" s="786"/>
      <c r="K28" s="786"/>
      <c r="L28" s="786"/>
      <c r="M28" s="786"/>
      <c r="N28" s="786"/>
      <c r="O28" s="786"/>
      <c r="P28" s="787"/>
      <c r="Q28" s="858">
        <v>471</v>
      </c>
      <c r="R28" s="859"/>
      <c r="S28" s="859"/>
      <c r="T28" s="859"/>
      <c r="U28" s="859"/>
      <c r="V28" s="859">
        <v>470</v>
      </c>
      <c r="W28" s="859"/>
      <c r="X28" s="859"/>
      <c r="Y28" s="859"/>
      <c r="Z28" s="859"/>
      <c r="AA28" s="859">
        <v>1</v>
      </c>
      <c r="AB28" s="859"/>
      <c r="AC28" s="859"/>
      <c r="AD28" s="859"/>
      <c r="AE28" s="860"/>
      <c r="AF28" s="861">
        <v>1</v>
      </c>
      <c r="AG28" s="859"/>
      <c r="AH28" s="859"/>
      <c r="AI28" s="859"/>
      <c r="AJ28" s="862"/>
      <c r="AK28" s="863">
        <v>59</v>
      </c>
      <c r="AL28" s="864"/>
      <c r="AM28" s="864"/>
      <c r="AN28" s="864"/>
      <c r="AO28" s="864"/>
      <c r="AP28" s="864" t="s">
        <v>551</v>
      </c>
      <c r="AQ28" s="864"/>
      <c r="AR28" s="864"/>
      <c r="AS28" s="864"/>
      <c r="AT28" s="864"/>
      <c r="AU28" s="864" t="s">
        <v>551</v>
      </c>
      <c r="AV28" s="864"/>
      <c r="AW28" s="864"/>
      <c r="AX28" s="864"/>
      <c r="AY28" s="864"/>
      <c r="AZ28" s="865" t="s">
        <v>551</v>
      </c>
      <c r="BA28" s="865"/>
      <c r="BB28" s="865"/>
      <c r="BC28" s="865"/>
      <c r="BD28" s="865"/>
      <c r="BE28" s="856"/>
      <c r="BF28" s="856"/>
      <c r="BG28" s="856"/>
      <c r="BH28" s="856"/>
      <c r="BI28" s="857"/>
      <c r="BJ28" s="220"/>
      <c r="BK28" s="220"/>
      <c r="BL28" s="220"/>
      <c r="BM28" s="220"/>
      <c r="BN28" s="220"/>
      <c r="BO28" s="229"/>
      <c r="BP28" s="229"/>
      <c r="BQ28" s="226">
        <v>22</v>
      </c>
      <c r="BR28" s="227"/>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18"/>
    </row>
    <row r="29" spans="1:131" ht="26.25" customHeight="1" x14ac:dyDescent="0.15">
      <c r="A29" s="230">
        <v>2</v>
      </c>
      <c r="B29" s="816" t="s">
        <v>391</v>
      </c>
      <c r="C29" s="817"/>
      <c r="D29" s="817"/>
      <c r="E29" s="817"/>
      <c r="F29" s="817"/>
      <c r="G29" s="817"/>
      <c r="H29" s="817"/>
      <c r="I29" s="817"/>
      <c r="J29" s="817"/>
      <c r="K29" s="817"/>
      <c r="L29" s="817"/>
      <c r="M29" s="817"/>
      <c r="N29" s="817"/>
      <c r="O29" s="817"/>
      <c r="P29" s="818"/>
      <c r="Q29" s="819">
        <v>86</v>
      </c>
      <c r="R29" s="820"/>
      <c r="S29" s="820"/>
      <c r="T29" s="820"/>
      <c r="U29" s="820"/>
      <c r="V29" s="820">
        <v>85</v>
      </c>
      <c r="W29" s="820"/>
      <c r="X29" s="820"/>
      <c r="Y29" s="820"/>
      <c r="Z29" s="820"/>
      <c r="AA29" s="820">
        <v>0</v>
      </c>
      <c r="AB29" s="820"/>
      <c r="AC29" s="820"/>
      <c r="AD29" s="820"/>
      <c r="AE29" s="821"/>
      <c r="AF29" s="822">
        <v>0</v>
      </c>
      <c r="AG29" s="823"/>
      <c r="AH29" s="823"/>
      <c r="AI29" s="823"/>
      <c r="AJ29" s="824"/>
      <c r="AK29" s="870">
        <v>32</v>
      </c>
      <c r="AL29" s="866"/>
      <c r="AM29" s="866"/>
      <c r="AN29" s="866"/>
      <c r="AO29" s="866"/>
      <c r="AP29" s="866" t="s">
        <v>551</v>
      </c>
      <c r="AQ29" s="866"/>
      <c r="AR29" s="866"/>
      <c r="AS29" s="866"/>
      <c r="AT29" s="866"/>
      <c r="AU29" s="866" t="s">
        <v>551</v>
      </c>
      <c r="AV29" s="866"/>
      <c r="AW29" s="866"/>
      <c r="AX29" s="866"/>
      <c r="AY29" s="866"/>
      <c r="AZ29" s="867" t="s">
        <v>551</v>
      </c>
      <c r="BA29" s="867"/>
      <c r="BB29" s="867"/>
      <c r="BC29" s="867"/>
      <c r="BD29" s="867"/>
      <c r="BE29" s="868"/>
      <c r="BF29" s="868"/>
      <c r="BG29" s="868"/>
      <c r="BH29" s="868"/>
      <c r="BI29" s="869"/>
      <c r="BJ29" s="220"/>
      <c r="BK29" s="220"/>
      <c r="BL29" s="220"/>
      <c r="BM29" s="220"/>
      <c r="BN29" s="220"/>
      <c r="BO29" s="229"/>
      <c r="BP29" s="229"/>
      <c r="BQ29" s="226">
        <v>23</v>
      </c>
      <c r="BR29" s="227"/>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18"/>
    </row>
    <row r="30" spans="1:131" ht="26.25" customHeight="1" x14ac:dyDescent="0.15">
      <c r="A30" s="230">
        <v>3</v>
      </c>
      <c r="B30" s="816" t="s">
        <v>392</v>
      </c>
      <c r="C30" s="817"/>
      <c r="D30" s="817"/>
      <c r="E30" s="817"/>
      <c r="F30" s="817"/>
      <c r="G30" s="817"/>
      <c r="H30" s="817"/>
      <c r="I30" s="817"/>
      <c r="J30" s="817"/>
      <c r="K30" s="817"/>
      <c r="L30" s="817"/>
      <c r="M30" s="817"/>
      <c r="N30" s="817"/>
      <c r="O30" s="817"/>
      <c r="P30" s="818"/>
      <c r="Q30" s="819">
        <v>572</v>
      </c>
      <c r="R30" s="820"/>
      <c r="S30" s="820"/>
      <c r="T30" s="820"/>
      <c r="U30" s="820"/>
      <c r="V30" s="820">
        <v>545</v>
      </c>
      <c r="W30" s="820"/>
      <c r="X30" s="820"/>
      <c r="Y30" s="820"/>
      <c r="Z30" s="820"/>
      <c r="AA30" s="820">
        <v>27</v>
      </c>
      <c r="AB30" s="820"/>
      <c r="AC30" s="820"/>
      <c r="AD30" s="820"/>
      <c r="AE30" s="821"/>
      <c r="AF30" s="822">
        <v>27</v>
      </c>
      <c r="AG30" s="823"/>
      <c r="AH30" s="823"/>
      <c r="AI30" s="823"/>
      <c r="AJ30" s="824"/>
      <c r="AK30" s="870">
        <v>93</v>
      </c>
      <c r="AL30" s="866"/>
      <c r="AM30" s="866"/>
      <c r="AN30" s="866"/>
      <c r="AO30" s="866"/>
      <c r="AP30" s="866" t="s">
        <v>551</v>
      </c>
      <c r="AQ30" s="866"/>
      <c r="AR30" s="866"/>
      <c r="AS30" s="866"/>
      <c r="AT30" s="866"/>
      <c r="AU30" s="866" t="s">
        <v>551</v>
      </c>
      <c r="AV30" s="866"/>
      <c r="AW30" s="866"/>
      <c r="AX30" s="866"/>
      <c r="AY30" s="866"/>
      <c r="AZ30" s="867" t="s">
        <v>551</v>
      </c>
      <c r="BA30" s="867"/>
      <c r="BB30" s="867"/>
      <c r="BC30" s="867"/>
      <c r="BD30" s="867"/>
      <c r="BE30" s="868"/>
      <c r="BF30" s="868"/>
      <c r="BG30" s="868"/>
      <c r="BH30" s="868"/>
      <c r="BI30" s="869"/>
      <c r="BJ30" s="220"/>
      <c r="BK30" s="220"/>
      <c r="BL30" s="220"/>
      <c r="BM30" s="220"/>
      <c r="BN30" s="220"/>
      <c r="BO30" s="229"/>
      <c r="BP30" s="229"/>
      <c r="BQ30" s="226">
        <v>24</v>
      </c>
      <c r="BR30" s="227"/>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18"/>
    </row>
    <row r="31" spans="1:131" ht="26.25" customHeight="1" x14ac:dyDescent="0.15">
      <c r="A31" s="230">
        <v>4</v>
      </c>
      <c r="B31" s="816" t="s">
        <v>393</v>
      </c>
      <c r="C31" s="817"/>
      <c r="D31" s="817"/>
      <c r="E31" s="817"/>
      <c r="F31" s="817"/>
      <c r="G31" s="817"/>
      <c r="H31" s="817"/>
      <c r="I31" s="817"/>
      <c r="J31" s="817"/>
      <c r="K31" s="817"/>
      <c r="L31" s="817"/>
      <c r="M31" s="817"/>
      <c r="N31" s="817"/>
      <c r="O31" s="817"/>
      <c r="P31" s="818"/>
      <c r="Q31" s="819">
        <v>2</v>
      </c>
      <c r="R31" s="820"/>
      <c r="S31" s="820"/>
      <c r="T31" s="820"/>
      <c r="U31" s="820"/>
      <c r="V31" s="820">
        <v>2</v>
      </c>
      <c r="W31" s="820"/>
      <c r="X31" s="820"/>
      <c r="Y31" s="820"/>
      <c r="Z31" s="820"/>
      <c r="AA31" s="820" t="s">
        <v>551</v>
      </c>
      <c r="AB31" s="820"/>
      <c r="AC31" s="820"/>
      <c r="AD31" s="820"/>
      <c r="AE31" s="821"/>
      <c r="AF31" s="822" t="s">
        <v>122</v>
      </c>
      <c r="AG31" s="823"/>
      <c r="AH31" s="823"/>
      <c r="AI31" s="823"/>
      <c r="AJ31" s="824"/>
      <c r="AK31" s="870" t="s">
        <v>551</v>
      </c>
      <c r="AL31" s="866"/>
      <c r="AM31" s="866"/>
      <c r="AN31" s="866"/>
      <c r="AO31" s="866"/>
      <c r="AP31" s="866" t="s">
        <v>551</v>
      </c>
      <c r="AQ31" s="866"/>
      <c r="AR31" s="866"/>
      <c r="AS31" s="866"/>
      <c r="AT31" s="866"/>
      <c r="AU31" s="866" t="s">
        <v>551</v>
      </c>
      <c r="AV31" s="866"/>
      <c r="AW31" s="866"/>
      <c r="AX31" s="866"/>
      <c r="AY31" s="866"/>
      <c r="AZ31" s="867" t="s">
        <v>551</v>
      </c>
      <c r="BA31" s="867"/>
      <c r="BB31" s="867"/>
      <c r="BC31" s="867"/>
      <c r="BD31" s="867"/>
      <c r="BE31" s="868"/>
      <c r="BF31" s="868"/>
      <c r="BG31" s="868"/>
      <c r="BH31" s="868"/>
      <c r="BI31" s="869"/>
      <c r="BJ31" s="220"/>
      <c r="BK31" s="220"/>
      <c r="BL31" s="220"/>
      <c r="BM31" s="220"/>
      <c r="BN31" s="220"/>
      <c r="BO31" s="229"/>
      <c r="BP31" s="229"/>
      <c r="BQ31" s="226">
        <v>25</v>
      </c>
      <c r="BR31" s="227"/>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18"/>
    </row>
    <row r="32" spans="1:131" ht="26.25" customHeight="1" x14ac:dyDescent="0.15">
      <c r="A32" s="230">
        <v>5</v>
      </c>
      <c r="B32" s="816" t="s">
        <v>394</v>
      </c>
      <c r="C32" s="817"/>
      <c r="D32" s="817"/>
      <c r="E32" s="817"/>
      <c r="F32" s="817"/>
      <c r="G32" s="817"/>
      <c r="H32" s="817"/>
      <c r="I32" s="817"/>
      <c r="J32" s="817"/>
      <c r="K32" s="817"/>
      <c r="L32" s="817"/>
      <c r="M32" s="817"/>
      <c r="N32" s="817"/>
      <c r="O32" s="817"/>
      <c r="P32" s="818"/>
      <c r="Q32" s="819">
        <v>175</v>
      </c>
      <c r="R32" s="820"/>
      <c r="S32" s="820"/>
      <c r="T32" s="820"/>
      <c r="U32" s="820"/>
      <c r="V32" s="820">
        <v>157</v>
      </c>
      <c r="W32" s="820"/>
      <c r="X32" s="820"/>
      <c r="Y32" s="820"/>
      <c r="Z32" s="820"/>
      <c r="AA32" s="820">
        <v>18</v>
      </c>
      <c r="AB32" s="820"/>
      <c r="AC32" s="820"/>
      <c r="AD32" s="820"/>
      <c r="AE32" s="821"/>
      <c r="AF32" s="822">
        <v>23</v>
      </c>
      <c r="AG32" s="823"/>
      <c r="AH32" s="823"/>
      <c r="AI32" s="823"/>
      <c r="AJ32" s="824"/>
      <c r="AK32" s="870">
        <v>123</v>
      </c>
      <c r="AL32" s="866"/>
      <c r="AM32" s="866"/>
      <c r="AN32" s="866"/>
      <c r="AO32" s="866"/>
      <c r="AP32" s="866">
        <v>135</v>
      </c>
      <c r="AQ32" s="866"/>
      <c r="AR32" s="866"/>
      <c r="AS32" s="866"/>
      <c r="AT32" s="866"/>
      <c r="AU32" s="866">
        <v>135</v>
      </c>
      <c r="AV32" s="866"/>
      <c r="AW32" s="866"/>
      <c r="AX32" s="866"/>
      <c r="AY32" s="866"/>
      <c r="AZ32" s="867" t="s">
        <v>551</v>
      </c>
      <c r="BA32" s="867"/>
      <c r="BB32" s="867"/>
      <c r="BC32" s="867"/>
      <c r="BD32" s="867"/>
      <c r="BE32" s="868" t="s">
        <v>395</v>
      </c>
      <c r="BF32" s="868"/>
      <c r="BG32" s="868"/>
      <c r="BH32" s="868"/>
      <c r="BI32" s="869"/>
      <c r="BJ32" s="220"/>
      <c r="BK32" s="220"/>
      <c r="BL32" s="220"/>
      <c r="BM32" s="220"/>
      <c r="BN32" s="220"/>
      <c r="BO32" s="229"/>
      <c r="BP32" s="229"/>
      <c r="BQ32" s="226">
        <v>26</v>
      </c>
      <c r="BR32" s="227"/>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18"/>
    </row>
    <row r="33" spans="1:131" ht="26.25" customHeight="1" x14ac:dyDescent="0.15">
      <c r="A33" s="230">
        <v>6</v>
      </c>
      <c r="B33" s="816" t="s">
        <v>396</v>
      </c>
      <c r="C33" s="817"/>
      <c r="D33" s="817"/>
      <c r="E33" s="817"/>
      <c r="F33" s="817"/>
      <c r="G33" s="817"/>
      <c r="H33" s="817"/>
      <c r="I33" s="817"/>
      <c r="J33" s="817"/>
      <c r="K33" s="817"/>
      <c r="L33" s="817"/>
      <c r="M33" s="817"/>
      <c r="N33" s="817"/>
      <c r="O33" s="817"/>
      <c r="P33" s="818"/>
      <c r="Q33" s="819">
        <v>12</v>
      </c>
      <c r="R33" s="820"/>
      <c r="S33" s="820"/>
      <c r="T33" s="820"/>
      <c r="U33" s="820"/>
      <c r="V33" s="820">
        <v>12</v>
      </c>
      <c r="W33" s="820"/>
      <c r="X33" s="820"/>
      <c r="Y33" s="820"/>
      <c r="Z33" s="820"/>
      <c r="AA33" s="820">
        <v>0</v>
      </c>
      <c r="AB33" s="820"/>
      <c r="AC33" s="820"/>
      <c r="AD33" s="820"/>
      <c r="AE33" s="821"/>
      <c r="AF33" s="822">
        <v>0</v>
      </c>
      <c r="AG33" s="823"/>
      <c r="AH33" s="823"/>
      <c r="AI33" s="823"/>
      <c r="AJ33" s="824"/>
      <c r="AK33" s="870">
        <v>9</v>
      </c>
      <c r="AL33" s="866"/>
      <c r="AM33" s="866"/>
      <c r="AN33" s="866"/>
      <c r="AO33" s="866"/>
      <c r="AP33" s="866">
        <v>5</v>
      </c>
      <c r="AQ33" s="866"/>
      <c r="AR33" s="866"/>
      <c r="AS33" s="866"/>
      <c r="AT33" s="866"/>
      <c r="AU33" s="866">
        <v>5</v>
      </c>
      <c r="AV33" s="866"/>
      <c r="AW33" s="866"/>
      <c r="AX33" s="866"/>
      <c r="AY33" s="866"/>
      <c r="AZ33" s="867" t="s">
        <v>551</v>
      </c>
      <c r="BA33" s="867"/>
      <c r="BB33" s="867"/>
      <c r="BC33" s="867"/>
      <c r="BD33" s="867"/>
      <c r="BE33" s="868" t="s">
        <v>397</v>
      </c>
      <c r="BF33" s="868"/>
      <c r="BG33" s="868"/>
      <c r="BH33" s="868"/>
      <c r="BI33" s="869"/>
      <c r="BJ33" s="220"/>
      <c r="BK33" s="220"/>
      <c r="BL33" s="220"/>
      <c r="BM33" s="220"/>
      <c r="BN33" s="220"/>
      <c r="BO33" s="229"/>
      <c r="BP33" s="229"/>
      <c r="BQ33" s="226">
        <v>27</v>
      </c>
      <c r="BR33" s="227"/>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18"/>
    </row>
    <row r="34" spans="1:131" ht="26.25" customHeight="1" x14ac:dyDescent="0.15">
      <c r="A34" s="230">
        <v>7</v>
      </c>
      <c r="B34" s="816" t="s">
        <v>398</v>
      </c>
      <c r="C34" s="817"/>
      <c r="D34" s="817"/>
      <c r="E34" s="817"/>
      <c r="F34" s="817"/>
      <c r="G34" s="817"/>
      <c r="H34" s="817"/>
      <c r="I34" s="817"/>
      <c r="J34" s="817"/>
      <c r="K34" s="817"/>
      <c r="L34" s="817"/>
      <c r="M34" s="817"/>
      <c r="N34" s="817"/>
      <c r="O34" s="817"/>
      <c r="P34" s="818"/>
      <c r="Q34" s="819">
        <v>16</v>
      </c>
      <c r="R34" s="820"/>
      <c r="S34" s="820"/>
      <c r="T34" s="820"/>
      <c r="U34" s="820"/>
      <c r="V34" s="820">
        <v>15</v>
      </c>
      <c r="W34" s="820"/>
      <c r="X34" s="820"/>
      <c r="Y34" s="820"/>
      <c r="Z34" s="820"/>
      <c r="AA34" s="820">
        <v>0</v>
      </c>
      <c r="AB34" s="820"/>
      <c r="AC34" s="820"/>
      <c r="AD34" s="820"/>
      <c r="AE34" s="821"/>
      <c r="AF34" s="822">
        <v>0</v>
      </c>
      <c r="AG34" s="823"/>
      <c r="AH34" s="823"/>
      <c r="AI34" s="823"/>
      <c r="AJ34" s="824"/>
      <c r="AK34" s="870">
        <v>13</v>
      </c>
      <c r="AL34" s="866"/>
      <c r="AM34" s="866"/>
      <c r="AN34" s="866"/>
      <c r="AO34" s="866"/>
      <c r="AP34" s="866">
        <v>44</v>
      </c>
      <c r="AQ34" s="866"/>
      <c r="AR34" s="866"/>
      <c r="AS34" s="866"/>
      <c r="AT34" s="866"/>
      <c r="AU34" s="866">
        <v>44</v>
      </c>
      <c r="AV34" s="866"/>
      <c r="AW34" s="866"/>
      <c r="AX34" s="866"/>
      <c r="AY34" s="866"/>
      <c r="AZ34" s="867" t="s">
        <v>551</v>
      </c>
      <c r="BA34" s="867"/>
      <c r="BB34" s="867"/>
      <c r="BC34" s="867"/>
      <c r="BD34" s="867"/>
      <c r="BE34" s="868" t="s">
        <v>397</v>
      </c>
      <c r="BF34" s="868"/>
      <c r="BG34" s="868"/>
      <c r="BH34" s="868"/>
      <c r="BI34" s="869"/>
      <c r="BJ34" s="220"/>
      <c r="BK34" s="220"/>
      <c r="BL34" s="220"/>
      <c r="BM34" s="220"/>
      <c r="BN34" s="220"/>
      <c r="BO34" s="229"/>
      <c r="BP34" s="229"/>
      <c r="BQ34" s="226">
        <v>28</v>
      </c>
      <c r="BR34" s="227"/>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18"/>
    </row>
    <row r="35" spans="1:131" ht="26.25" customHeight="1" x14ac:dyDescent="0.15">
      <c r="A35" s="230">
        <v>8</v>
      </c>
      <c r="B35" s="816" t="s">
        <v>399</v>
      </c>
      <c r="C35" s="817"/>
      <c r="D35" s="817"/>
      <c r="E35" s="817"/>
      <c r="F35" s="817"/>
      <c r="G35" s="817"/>
      <c r="H35" s="817"/>
      <c r="I35" s="817"/>
      <c r="J35" s="817"/>
      <c r="K35" s="817"/>
      <c r="L35" s="817"/>
      <c r="M35" s="817"/>
      <c r="N35" s="817"/>
      <c r="O35" s="817"/>
      <c r="P35" s="818"/>
      <c r="Q35" s="819">
        <v>38</v>
      </c>
      <c r="R35" s="820"/>
      <c r="S35" s="820"/>
      <c r="T35" s="820"/>
      <c r="U35" s="820"/>
      <c r="V35" s="820">
        <v>37</v>
      </c>
      <c r="W35" s="820"/>
      <c r="X35" s="820"/>
      <c r="Y35" s="820"/>
      <c r="Z35" s="820"/>
      <c r="AA35" s="820">
        <v>0</v>
      </c>
      <c r="AB35" s="820"/>
      <c r="AC35" s="820"/>
      <c r="AD35" s="820"/>
      <c r="AE35" s="821"/>
      <c r="AF35" s="822">
        <v>0</v>
      </c>
      <c r="AG35" s="823"/>
      <c r="AH35" s="823"/>
      <c r="AI35" s="823"/>
      <c r="AJ35" s="824"/>
      <c r="AK35" s="870">
        <v>4</v>
      </c>
      <c r="AL35" s="866"/>
      <c r="AM35" s="866"/>
      <c r="AN35" s="866"/>
      <c r="AO35" s="866"/>
      <c r="AP35" s="866" t="s">
        <v>551</v>
      </c>
      <c r="AQ35" s="866"/>
      <c r="AR35" s="866"/>
      <c r="AS35" s="866"/>
      <c r="AT35" s="866"/>
      <c r="AU35" s="866" t="s">
        <v>551</v>
      </c>
      <c r="AV35" s="866"/>
      <c r="AW35" s="866"/>
      <c r="AX35" s="866"/>
      <c r="AY35" s="866"/>
      <c r="AZ35" s="867" t="s">
        <v>551</v>
      </c>
      <c r="BA35" s="867"/>
      <c r="BB35" s="867"/>
      <c r="BC35" s="867"/>
      <c r="BD35" s="867"/>
      <c r="BE35" s="868" t="s">
        <v>397</v>
      </c>
      <c r="BF35" s="868"/>
      <c r="BG35" s="868"/>
      <c r="BH35" s="868"/>
      <c r="BI35" s="869"/>
      <c r="BJ35" s="220"/>
      <c r="BK35" s="220"/>
      <c r="BL35" s="220"/>
      <c r="BM35" s="220"/>
      <c r="BN35" s="220"/>
      <c r="BO35" s="229"/>
      <c r="BP35" s="229"/>
      <c r="BQ35" s="226">
        <v>29</v>
      </c>
      <c r="BR35" s="227"/>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18"/>
    </row>
    <row r="36" spans="1:131" ht="26.25" customHeight="1" x14ac:dyDescent="0.15">
      <c r="A36" s="230">
        <v>9</v>
      </c>
      <c r="B36" s="816" t="s">
        <v>400</v>
      </c>
      <c r="C36" s="817"/>
      <c r="D36" s="817"/>
      <c r="E36" s="817"/>
      <c r="F36" s="817"/>
      <c r="G36" s="817"/>
      <c r="H36" s="817"/>
      <c r="I36" s="817"/>
      <c r="J36" s="817"/>
      <c r="K36" s="817"/>
      <c r="L36" s="817"/>
      <c r="M36" s="817"/>
      <c r="N36" s="817"/>
      <c r="O36" s="817"/>
      <c r="P36" s="818"/>
      <c r="Q36" s="819">
        <v>211</v>
      </c>
      <c r="R36" s="820"/>
      <c r="S36" s="820"/>
      <c r="T36" s="820"/>
      <c r="U36" s="820"/>
      <c r="V36" s="820">
        <v>211</v>
      </c>
      <c r="W36" s="820"/>
      <c r="X36" s="820"/>
      <c r="Y36" s="820"/>
      <c r="Z36" s="820"/>
      <c r="AA36" s="820">
        <v>0</v>
      </c>
      <c r="AB36" s="820"/>
      <c r="AC36" s="820"/>
      <c r="AD36" s="820"/>
      <c r="AE36" s="821"/>
      <c r="AF36" s="822">
        <v>0</v>
      </c>
      <c r="AG36" s="823"/>
      <c r="AH36" s="823"/>
      <c r="AI36" s="823"/>
      <c r="AJ36" s="824"/>
      <c r="AK36" s="870" t="s">
        <v>551</v>
      </c>
      <c r="AL36" s="866"/>
      <c r="AM36" s="866"/>
      <c r="AN36" s="866"/>
      <c r="AO36" s="866"/>
      <c r="AP36" s="866">
        <v>712</v>
      </c>
      <c r="AQ36" s="866"/>
      <c r="AR36" s="866"/>
      <c r="AS36" s="866"/>
      <c r="AT36" s="866"/>
      <c r="AU36" s="866" t="s">
        <v>551</v>
      </c>
      <c r="AV36" s="866"/>
      <c r="AW36" s="866"/>
      <c r="AX36" s="866"/>
      <c r="AY36" s="866"/>
      <c r="AZ36" s="867" t="s">
        <v>551</v>
      </c>
      <c r="BA36" s="867"/>
      <c r="BB36" s="867"/>
      <c r="BC36" s="867"/>
      <c r="BD36" s="867"/>
      <c r="BE36" s="868" t="s">
        <v>397</v>
      </c>
      <c r="BF36" s="868"/>
      <c r="BG36" s="868"/>
      <c r="BH36" s="868"/>
      <c r="BI36" s="869"/>
      <c r="BJ36" s="220"/>
      <c r="BK36" s="220"/>
      <c r="BL36" s="220"/>
      <c r="BM36" s="220"/>
      <c r="BN36" s="220"/>
      <c r="BO36" s="229"/>
      <c r="BP36" s="229"/>
      <c r="BQ36" s="226">
        <v>30</v>
      </c>
      <c r="BR36" s="227"/>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18"/>
    </row>
    <row r="37" spans="1:131" ht="26.25" customHeight="1" x14ac:dyDescent="0.15">
      <c r="A37" s="230">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20"/>
      <c r="BK37" s="220"/>
      <c r="BL37" s="220"/>
      <c r="BM37" s="220"/>
      <c r="BN37" s="220"/>
      <c r="BO37" s="229"/>
      <c r="BP37" s="229"/>
      <c r="BQ37" s="226">
        <v>31</v>
      </c>
      <c r="BR37" s="227"/>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18"/>
    </row>
    <row r="38" spans="1:131" ht="26.25" customHeight="1" x14ac:dyDescent="0.15">
      <c r="A38" s="230">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20"/>
      <c r="BK38" s="220"/>
      <c r="BL38" s="220"/>
      <c r="BM38" s="220"/>
      <c r="BN38" s="220"/>
      <c r="BO38" s="229"/>
      <c r="BP38" s="229"/>
      <c r="BQ38" s="226">
        <v>32</v>
      </c>
      <c r="BR38" s="227"/>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18"/>
    </row>
    <row r="39" spans="1:131" ht="26.25" customHeight="1" x14ac:dyDescent="0.15">
      <c r="A39" s="230">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20"/>
      <c r="BK39" s="220"/>
      <c r="BL39" s="220"/>
      <c r="BM39" s="220"/>
      <c r="BN39" s="220"/>
      <c r="BO39" s="229"/>
      <c r="BP39" s="229"/>
      <c r="BQ39" s="226">
        <v>33</v>
      </c>
      <c r="BR39" s="227"/>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18"/>
    </row>
    <row r="40" spans="1:131" ht="26.25" customHeight="1" x14ac:dyDescent="0.15">
      <c r="A40" s="226">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20"/>
      <c r="BK40" s="220"/>
      <c r="BL40" s="220"/>
      <c r="BM40" s="220"/>
      <c r="BN40" s="220"/>
      <c r="BO40" s="229"/>
      <c r="BP40" s="229"/>
      <c r="BQ40" s="226">
        <v>34</v>
      </c>
      <c r="BR40" s="227"/>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18"/>
    </row>
    <row r="41" spans="1:131" ht="26.25" customHeight="1" x14ac:dyDescent="0.15">
      <c r="A41" s="226">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20"/>
      <c r="BK41" s="220"/>
      <c r="BL41" s="220"/>
      <c r="BM41" s="220"/>
      <c r="BN41" s="220"/>
      <c r="BO41" s="229"/>
      <c r="BP41" s="229"/>
      <c r="BQ41" s="226">
        <v>35</v>
      </c>
      <c r="BR41" s="227"/>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18"/>
    </row>
    <row r="42" spans="1:131" ht="26.25" customHeight="1" x14ac:dyDescent="0.15">
      <c r="A42" s="226">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20"/>
      <c r="BK42" s="220"/>
      <c r="BL42" s="220"/>
      <c r="BM42" s="220"/>
      <c r="BN42" s="220"/>
      <c r="BO42" s="229"/>
      <c r="BP42" s="229"/>
      <c r="BQ42" s="226">
        <v>36</v>
      </c>
      <c r="BR42" s="227"/>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18"/>
    </row>
    <row r="43" spans="1:131" ht="26.25" customHeight="1" x14ac:dyDescent="0.15">
      <c r="A43" s="226">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20"/>
      <c r="BK43" s="220"/>
      <c r="BL43" s="220"/>
      <c r="BM43" s="220"/>
      <c r="BN43" s="220"/>
      <c r="BO43" s="229"/>
      <c r="BP43" s="229"/>
      <c r="BQ43" s="226">
        <v>37</v>
      </c>
      <c r="BR43" s="227"/>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18"/>
    </row>
    <row r="44" spans="1:131" ht="26.25" customHeight="1" x14ac:dyDescent="0.15">
      <c r="A44" s="226">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20"/>
      <c r="BK44" s="220"/>
      <c r="BL44" s="220"/>
      <c r="BM44" s="220"/>
      <c r="BN44" s="220"/>
      <c r="BO44" s="229"/>
      <c r="BP44" s="229"/>
      <c r="BQ44" s="226">
        <v>38</v>
      </c>
      <c r="BR44" s="227"/>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18"/>
    </row>
    <row r="45" spans="1:131" ht="26.25" customHeight="1" x14ac:dyDescent="0.15">
      <c r="A45" s="226">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20"/>
      <c r="BK45" s="220"/>
      <c r="BL45" s="220"/>
      <c r="BM45" s="220"/>
      <c r="BN45" s="220"/>
      <c r="BO45" s="229"/>
      <c r="BP45" s="229"/>
      <c r="BQ45" s="226">
        <v>39</v>
      </c>
      <c r="BR45" s="227"/>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18"/>
    </row>
    <row r="46" spans="1:131" ht="26.25" customHeight="1" x14ac:dyDescent="0.15">
      <c r="A46" s="226">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20"/>
      <c r="BK46" s="220"/>
      <c r="BL46" s="220"/>
      <c r="BM46" s="220"/>
      <c r="BN46" s="220"/>
      <c r="BO46" s="229"/>
      <c r="BP46" s="229"/>
      <c r="BQ46" s="226">
        <v>40</v>
      </c>
      <c r="BR46" s="227"/>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18"/>
    </row>
    <row r="47" spans="1:131" ht="26.25" customHeight="1" x14ac:dyDescent="0.15">
      <c r="A47" s="226">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20"/>
      <c r="BK47" s="220"/>
      <c r="BL47" s="220"/>
      <c r="BM47" s="220"/>
      <c r="BN47" s="220"/>
      <c r="BO47" s="229"/>
      <c r="BP47" s="229"/>
      <c r="BQ47" s="226">
        <v>41</v>
      </c>
      <c r="BR47" s="227"/>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18"/>
    </row>
    <row r="48" spans="1:131" ht="26.25" customHeight="1" x14ac:dyDescent="0.15">
      <c r="A48" s="226">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20"/>
      <c r="BK48" s="220"/>
      <c r="BL48" s="220"/>
      <c r="BM48" s="220"/>
      <c r="BN48" s="220"/>
      <c r="BO48" s="229"/>
      <c r="BP48" s="229"/>
      <c r="BQ48" s="226">
        <v>42</v>
      </c>
      <c r="BR48" s="227"/>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18"/>
    </row>
    <row r="49" spans="1:131" ht="26.25" customHeight="1" x14ac:dyDescent="0.15">
      <c r="A49" s="226">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20"/>
      <c r="BK49" s="220"/>
      <c r="BL49" s="220"/>
      <c r="BM49" s="220"/>
      <c r="BN49" s="220"/>
      <c r="BO49" s="229"/>
      <c r="BP49" s="229"/>
      <c r="BQ49" s="226">
        <v>43</v>
      </c>
      <c r="BR49" s="227"/>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18"/>
    </row>
    <row r="50" spans="1:131" ht="26.25" customHeight="1" x14ac:dyDescent="0.15">
      <c r="A50" s="226">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20"/>
      <c r="BK50" s="220"/>
      <c r="BL50" s="220"/>
      <c r="BM50" s="220"/>
      <c r="BN50" s="220"/>
      <c r="BO50" s="229"/>
      <c r="BP50" s="229"/>
      <c r="BQ50" s="226">
        <v>44</v>
      </c>
      <c r="BR50" s="227"/>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18"/>
    </row>
    <row r="51" spans="1:131" ht="26.25" customHeight="1" x14ac:dyDescent="0.15">
      <c r="A51" s="226">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20"/>
      <c r="BK51" s="220"/>
      <c r="BL51" s="220"/>
      <c r="BM51" s="220"/>
      <c r="BN51" s="220"/>
      <c r="BO51" s="229"/>
      <c r="BP51" s="229"/>
      <c r="BQ51" s="226">
        <v>45</v>
      </c>
      <c r="BR51" s="227"/>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18"/>
    </row>
    <row r="52" spans="1:131" ht="26.25" customHeight="1" x14ac:dyDescent="0.15">
      <c r="A52" s="226">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20"/>
      <c r="BK52" s="220"/>
      <c r="BL52" s="220"/>
      <c r="BM52" s="220"/>
      <c r="BN52" s="220"/>
      <c r="BO52" s="229"/>
      <c r="BP52" s="229"/>
      <c r="BQ52" s="226">
        <v>46</v>
      </c>
      <c r="BR52" s="227"/>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18"/>
    </row>
    <row r="53" spans="1:131" ht="26.25" customHeight="1" x14ac:dyDescent="0.15">
      <c r="A53" s="226">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20"/>
      <c r="BK53" s="220"/>
      <c r="BL53" s="220"/>
      <c r="BM53" s="220"/>
      <c r="BN53" s="220"/>
      <c r="BO53" s="229"/>
      <c r="BP53" s="229"/>
      <c r="BQ53" s="226">
        <v>47</v>
      </c>
      <c r="BR53" s="227"/>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18"/>
    </row>
    <row r="54" spans="1:131" ht="26.25" customHeight="1" x14ac:dyDescent="0.15">
      <c r="A54" s="226">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20"/>
      <c r="BK54" s="220"/>
      <c r="BL54" s="220"/>
      <c r="BM54" s="220"/>
      <c r="BN54" s="220"/>
      <c r="BO54" s="229"/>
      <c r="BP54" s="229"/>
      <c r="BQ54" s="226">
        <v>48</v>
      </c>
      <c r="BR54" s="227"/>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18"/>
    </row>
    <row r="55" spans="1:131" ht="26.25" customHeight="1" x14ac:dyDescent="0.15">
      <c r="A55" s="226">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20"/>
      <c r="BK55" s="220"/>
      <c r="BL55" s="220"/>
      <c r="BM55" s="220"/>
      <c r="BN55" s="220"/>
      <c r="BO55" s="229"/>
      <c r="BP55" s="229"/>
      <c r="BQ55" s="226">
        <v>49</v>
      </c>
      <c r="BR55" s="227"/>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18"/>
    </row>
    <row r="56" spans="1:131" ht="26.25" customHeight="1" x14ac:dyDescent="0.15">
      <c r="A56" s="226">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20"/>
      <c r="BK56" s="220"/>
      <c r="BL56" s="220"/>
      <c r="BM56" s="220"/>
      <c r="BN56" s="220"/>
      <c r="BO56" s="229"/>
      <c r="BP56" s="229"/>
      <c r="BQ56" s="226">
        <v>50</v>
      </c>
      <c r="BR56" s="227"/>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18"/>
    </row>
    <row r="57" spans="1:131" ht="26.25" customHeight="1" x14ac:dyDescent="0.15">
      <c r="A57" s="226">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20"/>
      <c r="BK57" s="220"/>
      <c r="BL57" s="220"/>
      <c r="BM57" s="220"/>
      <c r="BN57" s="220"/>
      <c r="BO57" s="229"/>
      <c r="BP57" s="229"/>
      <c r="BQ57" s="226">
        <v>51</v>
      </c>
      <c r="BR57" s="227"/>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18"/>
    </row>
    <row r="58" spans="1:131" ht="26.25" customHeight="1" x14ac:dyDescent="0.15">
      <c r="A58" s="226">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20"/>
      <c r="BK58" s="220"/>
      <c r="BL58" s="220"/>
      <c r="BM58" s="220"/>
      <c r="BN58" s="220"/>
      <c r="BO58" s="229"/>
      <c r="BP58" s="229"/>
      <c r="BQ58" s="226">
        <v>52</v>
      </c>
      <c r="BR58" s="227"/>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18"/>
    </row>
    <row r="59" spans="1:131" ht="26.25" customHeight="1" x14ac:dyDescent="0.15">
      <c r="A59" s="226">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20"/>
      <c r="BK59" s="220"/>
      <c r="BL59" s="220"/>
      <c r="BM59" s="220"/>
      <c r="BN59" s="220"/>
      <c r="BO59" s="229"/>
      <c r="BP59" s="229"/>
      <c r="BQ59" s="226">
        <v>53</v>
      </c>
      <c r="BR59" s="227"/>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18"/>
    </row>
    <row r="60" spans="1:131" ht="26.25" customHeight="1" x14ac:dyDescent="0.15">
      <c r="A60" s="226">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20"/>
      <c r="BK60" s="220"/>
      <c r="BL60" s="220"/>
      <c r="BM60" s="220"/>
      <c r="BN60" s="220"/>
      <c r="BO60" s="229"/>
      <c r="BP60" s="229"/>
      <c r="BQ60" s="226">
        <v>54</v>
      </c>
      <c r="BR60" s="227"/>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18"/>
    </row>
    <row r="61" spans="1:131" ht="26.25" customHeight="1" thickBot="1" x14ac:dyDescent="0.2">
      <c r="A61" s="226">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20"/>
      <c r="BK61" s="220"/>
      <c r="BL61" s="220"/>
      <c r="BM61" s="220"/>
      <c r="BN61" s="220"/>
      <c r="BO61" s="229"/>
      <c r="BP61" s="229"/>
      <c r="BQ61" s="226">
        <v>55</v>
      </c>
      <c r="BR61" s="227"/>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18"/>
    </row>
    <row r="62" spans="1:131" ht="26.25" customHeight="1" x14ac:dyDescent="0.15">
      <c r="A62" s="226">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401</v>
      </c>
      <c r="BK62" s="842"/>
      <c r="BL62" s="842"/>
      <c r="BM62" s="842"/>
      <c r="BN62" s="843"/>
      <c r="BO62" s="229"/>
      <c r="BP62" s="229"/>
      <c r="BQ62" s="226">
        <v>56</v>
      </c>
      <c r="BR62" s="227"/>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18"/>
    </row>
    <row r="63" spans="1:131" ht="26.25" customHeight="1" thickBot="1" x14ac:dyDescent="0.2">
      <c r="A63" s="228" t="s">
        <v>378</v>
      </c>
      <c r="B63" s="825" t="s">
        <v>402</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51</v>
      </c>
      <c r="AG63" s="880"/>
      <c r="AH63" s="880"/>
      <c r="AI63" s="880"/>
      <c r="AJ63" s="881"/>
      <c r="AK63" s="882"/>
      <c r="AL63" s="877"/>
      <c r="AM63" s="877"/>
      <c r="AN63" s="877"/>
      <c r="AO63" s="877"/>
      <c r="AP63" s="880">
        <v>896</v>
      </c>
      <c r="AQ63" s="880"/>
      <c r="AR63" s="880"/>
      <c r="AS63" s="880"/>
      <c r="AT63" s="880"/>
      <c r="AU63" s="880">
        <v>184</v>
      </c>
      <c r="AV63" s="880"/>
      <c r="AW63" s="880"/>
      <c r="AX63" s="880"/>
      <c r="AY63" s="880"/>
      <c r="AZ63" s="884"/>
      <c r="BA63" s="884"/>
      <c r="BB63" s="884"/>
      <c r="BC63" s="884"/>
      <c r="BD63" s="884"/>
      <c r="BE63" s="885"/>
      <c r="BF63" s="885"/>
      <c r="BG63" s="885"/>
      <c r="BH63" s="885"/>
      <c r="BI63" s="886"/>
      <c r="BJ63" s="887" t="s">
        <v>122</v>
      </c>
      <c r="BK63" s="888"/>
      <c r="BL63" s="888"/>
      <c r="BM63" s="888"/>
      <c r="BN63" s="889"/>
      <c r="BO63" s="229"/>
      <c r="BP63" s="229"/>
      <c r="BQ63" s="226">
        <v>57</v>
      </c>
      <c r="BR63" s="227"/>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18"/>
    </row>
    <row r="65" spans="1:131" ht="26.25" customHeight="1" thickBot="1" x14ac:dyDescent="0.2">
      <c r="A65" s="220" t="s">
        <v>403</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18"/>
    </row>
    <row r="66" spans="1:131" ht="26.25" customHeight="1" x14ac:dyDescent="0.15">
      <c r="A66" s="763" t="s">
        <v>404</v>
      </c>
      <c r="B66" s="764"/>
      <c r="C66" s="764"/>
      <c r="D66" s="764"/>
      <c r="E66" s="764"/>
      <c r="F66" s="764"/>
      <c r="G66" s="764"/>
      <c r="H66" s="764"/>
      <c r="I66" s="764"/>
      <c r="J66" s="764"/>
      <c r="K66" s="764"/>
      <c r="L66" s="764"/>
      <c r="M66" s="764"/>
      <c r="N66" s="764"/>
      <c r="O66" s="764"/>
      <c r="P66" s="765"/>
      <c r="Q66" s="769" t="s">
        <v>382</v>
      </c>
      <c r="R66" s="770"/>
      <c r="S66" s="770"/>
      <c r="T66" s="770"/>
      <c r="U66" s="771"/>
      <c r="V66" s="769" t="s">
        <v>383</v>
      </c>
      <c r="W66" s="770"/>
      <c r="X66" s="770"/>
      <c r="Y66" s="770"/>
      <c r="Z66" s="771"/>
      <c r="AA66" s="769" t="s">
        <v>384</v>
      </c>
      <c r="AB66" s="770"/>
      <c r="AC66" s="770"/>
      <c r="AD66" s="770"/>
      <c r="AE66" s="771"/>
      <c r="AF66" s="890" t="s">
        <v>385</v>
      </c>
      <c r="AG66" s="851"/>
      <c r="AH66" s="851"/>
      <c r="AI66" s="851"/>
      <c r="AJ66" s="891"/>
      <c r="AK66" s="769" t="s">
        <v>386</v>
      </c>
      <c r="AL66" s="764"/>
      <c r="AM66" s="764"/>
      <c r="AN66" s="764"/>
      <c r="AO66" s="765"/>
      <c r="AP66" s="769" t="s">
        <v>387</v>
      </c>
      <c r="AQ66" s="770"/>
      <c r="AR66" s="770"/>
      <c r="AS66" s="770"/>
      <c r="AT66" s="771"/>
      <c r="AU66" s="769" t="s">
        <v>405</v>
      </c>
      <c r="AV66" s="770"/>
      <c r="AW66" s="770"/>
      <c r="AX66" s="770"/>
      <c r="AY66" s="771"/>
      <c r="AZ66" s="769" t="s">
        <v>364</v>
      </c>
      <c r="BA66" s="770"/>
      <c r="BB66" s="770"/>
      <c r="BC66" s="770"/>
      <c r="BD66" s="776"/>
      <c r="BE66" s="229"/>
      <c r="BF66" s="229"/>
      <c r="BG66" s="229"/>
      <c r="BH66" s="229"/>
      <c r="BI66" s="229"/>
      <c r="BJ66" s="229"/>
      <c r="BK66" s="229"/>
      <c r="BL66" s="229"/>
      <c r="BM66" s="229"/>
      <c r="BN66" s="229"/>
      <c r="BO66" s="229"/>
      <c r="BP66" s="229"/>
      <c r="BQ66" s="226">
        <v>60</v>
      </c>
      <c r="BR66" s="231"/>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18"/>
    </row>
    <row r="67" spans="1:131" ht="26.25" customHeight="1" thickBot="1" x14ac:dyDescent="0.2">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29"/>
      <c r="BF67" s="229"/>
      <c r="BG67" s="229"/>
      <c r="BH67" s="229"/>
      <c r="BI67" s="229"/>
      <c r="BJ67" s="229"/>
      <c r="BK67" s="229"/>
      <c r="BL67" s="229"/>
      <c r="BM67" s="229"/>
      <c r="BN67" s="229"/>
      <c r="BO67" s="229"/>
      <c r="BP67" s="229"/>
      <c r="BQ67" s="226">
        <v>61</v>
      </c>
      <c r="BR67" s="231"/>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18"/>
    </row>
    <row r="68" spans="1:131" ht="26.25" customHeight="1" thickTop="1" x14ac:dyDescent="0.15">
      <c r="A68" s="224">
        <v>1</v>
      </c>
      <c r="B68" s="905" t="s">
        <v>552</v>
      </c>
      <c r="C68" s="906"/>
      <c r="D68" s="906"/>
      <c r="E68" s="906"/>
      <c r="F68" s="906"/>
      <c r="G68" s="906"/>
      <c r="H68" s="906"/>
      <c r="I68" s="906"/>
      <c r="J68" s="906"/>
      <c r="K68" s="906"/>
      <c r="L68" s="906"/>
      <c r="M68" s="906"/>
      <c r="N68" s="906"/>
      <c r="O68" s="906"/>
      <c r="P68" s="907"/>
      <c r="Q68" s="908">
        <v>1077</v>
      </c>
      <c r="R68" s="902"/>
      <c r="S68" s="902"/>
      <c r="T68" s="902"/>
      <c r="U68" s="902"/>
      <c r="V68" s="902">
        <v>1059</v>
      </c>
      <c r="W68" s="902"/>
      <c r="X68" s="902"/>
      <c r="Y68" s="902"/>
      <c r="Z68" s="902"/>
      <c r="AA68" s="902">
        <v>18</v>
      </c>
      <c r="AB68" s="902"/>
      <c r="AC68" s="902"/>
      <c r="AD68" s="902"/>
      <c r="AE68" s="902"/>
      <c r="AF68" s="902">
        <v>18</v>
      </c>
      <c r="AG68" s="902"/>
      <c r="AH68" s="902"/>
      <c r="AI68" s="902"/>
      <c r="AJ68" s="902"/>
      <c r="AK68" s="902">
        <v>17</v>
      </c>
      <c r="AL68" s="902"/>
      <c r="AM68" s="902"/>
      <c r="AN68" s="902"/>
      <c r="AO68" s="902"/>
      <c r="AP68" s="902">
        <v>304</v>
      </c>
      <c r="AQ68" s="902"/>
      <c r="AR68" s="902"/>
      <c r="AS68" s="902"/>
      <c r="AT68" s="902"/>
      <c r="AU68" s="902">
        <v>11</v>
      </c>
      <c r="AV68" s="902"/>
      <c r="AW68" s="902"/>
      <c r="AX68" s="902"/>
      <c r="AY68" s="902"/>
      <c r="AZ68" s="903"/>
      <c r="BA68" s="903"/>
      <c r="BB68" s="903"/>
      <c r="BC68" s="903"/>
      <c r="BD68" s="904"/>
      <c r="BE68" s="229"/>
      <c r="BF68" s="229"/>
      <c r="BG68" s="229"/>
      <c r="BH68" s="229"/>
      <c r="BI68" s="229"/>
      <c r="BJ68" s="229"/>
      <c r="BK68" s="229"/>
      <c r="BL68" s="229"/>
      <c r="BM68" s="229"/>
      <c r="BN68" s="229"/>
      <c r="BO68" s="229"/>
      <c r="BP68" s="229"/>
      <c r="BQ68" s="226">
        <v>62</v>
      </c>
      <c r="BR68" s="231"/>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18"/>
    </row>
    <row r="69" spans="1:131" ht="26.25" customHeight="1" x14ac:dyDescent="0.15">
      <c r="A69" s="226">
        <v>2</v>
      </c>
      <c r="B69" s="909" t="s">
        <v>553</v>
      </c>
      <c r="C69" s="910"/>
      <c r="D69" s="910"/>
      <c r="E69" s="910"/>
      <c r="F69" s="910"/>
      <c r="G69" s="910"/>
      <c r="H69" s="910"/>
      <c r="I69" s="910"/>
      <c r="J69" s="910"/>
      <c r="K69" s="910"/>
      <c r="L69" s="910"/>
      <c r="M69" s="910"/>
      <c r="N69" s="910"/>
      <c r="O69" s="910"/>
      <c r="P69" s="911"/>
      <c r="Q69" s="912">
        <v>2149</v>
      </c>
      <c r="R69" s="866"/>
      <c r="S69" s="866"/>
      <c r="T69" s="866"/>
      <c r="U69" s="866"/>
      <c r="V69" s="866">
        <v>2121</v>
      </c>
      <c r="W69" s="866"/>
      <c r="X69" s="866"/>
      <c r="Y69" s="866"/>
      <c r="Z69" s="866"/>
      <c r="AA69" s="866">
        <v>28</v>
      </c>
      <c r="AB69" s="866"/>
      <c r="AC69" s="866"/>
      <c r="AD69" s="866"/>
      <c r="AE69" s="866"/>
      <c r="AF69" s="866">
        <v>28</v>
      </c>
      <c r="AG69" s="866"/>
      <c r="AH69" s="866"/>
      <c r="AI69" s="866"/>
      <c r="AJ69" s="866"/>
      <c r="AK69" s="866">
        <v>18</v>
      </c>
      <c r="AL69" s="866"/>
      <c r="AM69" s="866"/>
      <c r="AN69" s="866"/>
      <c r="AO69" s="866"/>
      <c r="AP69" s="866">
        <v>899</v>
      </c>
      <c r="AQ69" s="866"/>
      <c r="AR69" s="866"/>
      <c r="AS69" s="866"/>
      <c r="AT69" s="866"/>
      <c r="AU69" s="866">
        <v>45</v>
      </c>
      <c r="AV69" s="866"/>
      <c r="AW69" s="866"/>
      <c r="AX69" s="866"/>
      <c r="AY69" s="866"/>
      <c r="AZ69" s="868"/>
      <c r="BA69" s="868"/>
      <c r="BB69" s="868"/>
      <c r="BC69" s="868"/>
      <c r="BD69" s="869"/>
      <c r="BE69" s="229"/>
      <c r="BF69" s="229"/>
      <c r="BG69" s="229"/>
      <c r="BH69" s="229"/>
      <c r="BI69" s="229"/>
      <c r="BJ69" s="229"/>
      <c r="BK69" s="229"/>
      <c r="BL69" s="229"/>
      <c r="BM69" s="229"/>
      <c r="BN69" s="229"/>
      <c r="BO69" s="229"/>
      <c r="BP69" s="229"/>
      <c r="BQ69" s="226">
        <v>63</v>
      </c>
      <c r="BR69" s="231"/>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18"/>
    </row>
    <row r="70" spans="1:131" ht="26.25" customHeight="1" x14ac:dyDescent="0.15">
      <c r="A70" s="226">
        <v>3</v>
      </c>
      <c r="B70" s="909" t="s">
        <v>554</v>
      </c>
      <c r="C70" s="910"/>
      <c r="D70" s="910"/>
      <c r="E70" s="910"/>
      <c r="F70" s="910"/>
      <c r="G70" s="910"/>
      <c r="H70" s="910"/>
      <c r="I70" s="910"/>
      <c r="J70" s="910"/>
      <c r="K70" s="910"/>
      <c r="L70" s="910"/>
      <c r="M70" s="910"/>
      <c r="N70" s="910"/>
      <c r="O70" s="910"/>
      <c r="P70" s="911"/>
      <c r="Q70" s="912">
        <v>1630</v>
      </c>
      <c r="R70" s="866"/>
      <c r="S70" s="866"/>
      <c r="T70" s="866"/>
      <c r="U70" s="866"/>
      <c r="V70" s="866">
        <v>1568</v>
      </c>
      <c r="W70" s="866"/>
      <c r="X70" s="866"/>
      <c r="Y70" s="866"/>
      <c r="Z70" s="866"/>
      <c r="AA70" s="866">
        <v>62</v>
      </c>
      <c r="AB70" s="866"/>
      <c r="AC70" s="866"/>
      <c r="AD70" s="866"/>
      <c r="AE70" s="866"/>
      <c r="AF70" s="866">
        <v>1496</v>
      </c>
      <c r="AG70" s="866"/>
      <c r="AH70" s="866"/>
      <c r="AI70" s="866"/>
      <c r="AJ70" s="866"/>
      <c r="AK70" s="866" t="s">
        <v>551</v>
      </c>
      <c r="AL70" s="866"/>
      <c r="AM70" s="866"/>
      <c r="AN70" s="866"/>
      <c r="AO70" s="866"/>
      <c r="AP70" s="866">
        <v>1506</v>
      </c>
      <c r="AQ70" s="866"/>
      <c r="AR70" s="866"/>
      <c r="AS70" s="866"/>
      <c r="AT70" s="866"/>
      <c r="AU70" s="866" t="s">
        <v>551</v>
      </c>
      <c r="AV70" s="866"/>
      <c r="AW70" s="866"/>
      <c r="AX70" s="866"/>
      <c r="AY70" s="866"/>
      <c r="AZ70" s="868"/>
      <c r="BA70" s="868"/>
      <c r="BB70" s="868"/>
      <c r="BC70" s="868"/>
      <c r="BD70" s="869"/>
      <c r="BE70" s="229"/>
      <c r="BF70" s="229"/>
      <c r="BG70" s="229"/>
      <c r="BH70" s="229"/>
      <c r="BI70" s="229"/>
      <c r="BJ70" s="229"/>
      <c r="BK70" s="229"/>
      <c r="BL70" s="229"/>
      <c r="BM70" s="229"/>
      <c r="BN70" s="229"/>
      <c r="BO70" s="229"/>
      <c r="BP70" s="229"/>
      <c r="BQ70" s="226">
        <v>64</v>
      </c>
      <c r="BR70" s="231"/>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18"/>
    </row>
    <row r="71" spans="1:131" ht="26.25" customHeight="1" x14ac:dyDescent="0.15">
      <c r="A71" s="226">
        <v>4</v>
      </c>
      <c r="B71" s="909" t="s">
        <v>555</v>
      </c>
      <c r="C71" s="910"/>
      <c r="D71" s="910"/>
      <c r="E71" s="910"/>
      <c r="F71" s="910"/>
      <c r="G71" s="910"/>
      <c r="H71" s="910"/>
      <c r="I71" s="910"/>
      <c r="J71" s="910"/>
      <c r="K71" s="910"/>
      <c r="L71" s="910"/>
      <c r="M71" s="910"/>
      <c r="N71" s="910"/>
      <c r="O71" s="910"/>
      <c r="P71" s="911"/>
      <c r="Q71" s="912">
        <v>416</v>
      </c>
      <c r="R71" s="866"/>
      <c r="S71" s="866"/>
      <c r="T71" s="866"/>
      <c r="U71" s="866"/>
      <c r="V71" s="866">
        <v>411</v>
      </c>
      <c r="W71" s="866"/>
      <c r="X71" s="866"/>
      <c r="Y71" s="866"/>
      <c r="Z71" s="866"/>
      <c r="AA71" s="866">
        <v>5</v>
      </c>
      <c r="AB71" s="866"/>
      <c r="AC71" s="866"/>
      <c r="AD71" s="866"/>
      <c r="AE71" s="866"/>
      <c r="AF71" s="866">
        <v>5</v>
      </c>
      <c r="AG71" s="866"/>
      <c r="AH71" s="866"/>
      <c r="AI71" s="866"/>
      <c r="AJ71" s="866"/>
      <c r="AK71" s="866">
        <v>305</v>
      </c>
      <c r="AL71" s="866"/>
      <c r="AM71" s="866"/>
      <c r="AN71" s="866"/>
      <c r="AO71" s="866"/>
      <c r="AP71" s="866" t="s">
        <v>551</v>
      </c>
      <c r="AQ71" s="866"/>
      <c r="AR71" s="866"/>
      <c r="AS71" s="866"/>
      <c r="AT71" s="866"/>
      <c r="AU71" s="866" t="s">
        <v>551</v>
      </c>
      <c r="AV71" s="866"/>
      <c r="AW71" s="866"/>
      <c r="AX71" s="866"/>
      <c r="AY71" s="866"/>
      <c r="AZ71" s="868"/>
      <c r="BA71" s="868"/>
      <c r="BB71" s="868"/>
      <c r="BC71" s="868"/>
      <c r="BD71" s="869"/>
      <c r="BE71" s="229"/>
      <c r="BF71" s="229"/>
      <c r="BG71" s="229"/>
      <c r="BH71" s="229"/>
      <c r="BI71" s="229"/>
      <c r="BJ71" s="229"/>
      <c r="BK71" s="229"/>
      <c r="BL71" s="229"/>
      <c r="BM71" s="229"/>
      <c r="BN71" s="229"/>
      <c r="BO71" s="229"/>
      <c r="BP71" s="229"/>
      <c r="BQ71" s="226">
        <v>65</v>
      </c>
      <c r="BR71" s="231"/>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18"/>
    </row>
    <row r="72" spans="1:131" ht="26.25" customHeight="1" x14ac:dyDescent="0.15">
      <c r="A72" s="226">
        <v>5</v>
      </c>
      <c r="B72" s="909" t="s">
        <v>556</v>
      </c>
      <c r="C72" s="910"/>
      <c r="D72" s="910"/>
      <c r="E72" s="910"/>
      <c r="F72" s="910"/>
      <c r="G72" s="910"/>
      <c r="H72" s="910"/>
      <c r="I72" s="910"/>
      <c r="J72" s="910"/>
      <c r="K72" s="910"/>
      <c r="L72" s="910"/>
      <c r="M72" s="910"/>
      <c r="N72" s="910"/>
      <c r="O72" s="910"/>
      <c r="P72" s="911"/>
      <c r="Q72" s="912">
        <v>793</v>
      </c>
      <c r="R72" s="866"/>
      <c r="S72" s="866"/>
      <c r="T72" s="866"/>
      <c r="U72" s="866"/>
      <c r="V72" s="866">
        <v>785</v>
      </c>
      <c r="W72" s="866"/>
      <c r="X72" s="866"/>
      <c r="Y72" s="866"/>
      <c r="Z72" s="866"/>
      <c r="AA72" s="866">
        <v>8</v>
      </c>
      <c r="AB72" s="866"/>
      <c r="AC72" s="866"/>
      <c r="AD72" s="866"/>
      <c r="AE72" s="866"/>
      <c r="AF72" s="866">
        <v>8</v>
      </c>
      <c r="AG72" s="866"/>
      <c r="AH72" s="866"/>
      <c r="AI72" s="866"/>
      <c r="AJ72" s="866"/>
      <c r="AK72" s="866">
        <v>6</v>
      </c>
      <c r="AL72" s="866"/>
      <c r="AM72" s="866"/>
      <c r="AN72" s="866"/>
      <c r="AO72" s="866"/>
      <c r="AP72" s="866" t="s">
        <v>551</v>
      </c>
      <c r="AQ72" s="866"/>
      <c r="AR72" s="866"/>
      <c r="AS72" s="866"/>
      <c r="AT72" s="866"/>
      <c r="AU72" s="866" t="s">
        <v>551</v>
      </c>
      <c r="AV72" s="866"/>
      <c r="AW72" s="866"/>
      <c r="AX72" s="866"/>
      <c r="AY72" s="866"/>
      <c r="AZ72" s="868"/>
      <c r="BA72" s="868"/>
      <c r="BB72" s="868"/>
      <c r="BC72" s="868"/>
      <c r="BD72" s="869"/>
      <c r="BE72" s="229"/>
      <c r="BF72" s="229"/>
      <c r="BG72" s="229"/>
      <c r="BH72" s="229"/>
      <c r="BI72" s="229"/>
      <c r="BJ72" s="229"/>
      <c r="BK72" s="229"/>
      <c r="BL72" s="229"/>
      <c r="BM72" s="229"/>
      <c r="BN72" s="229"/>
      <c r="BO72" s="229"/>
      <c r="BP72" s="229"/>
      <c r="BQ72" s="226">
        <v>66</v>
      </c>
      <c r="BR72" s="231"/>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18"/>
    </row>
    <row r="73" spans="1:131" ht="26.25" customHeight="1" x14ac:dyDescent="0.15">
      <c r="A73" s="226">
        <v>6</v>
      </c>
      <c r="B73" s="909" t="s">
        <v>557</v>
      </c>
      <c r="C73" s="910"/>
      <c r="D73" s="910"/>
      <c r="E73" s="910"/>
      <c r="F73" s="910"/>
      <c r="G73" s="910"/>
      <c r="H73" s="910"/>
      <c r="I73" s="910"/>
      <c r="J73" s="910"/>
      <c r="K73" s="910"/>
      <c r="L73" s="910"/>
      <c r="M73" s="910"/>
      <c r="N73" s="910"/>
      <c r="O73" s="910"/>
      <c r="P73" s="911"/>
      <c r="Q73" s="912">
        <v>201</v>
      </c>
      <c r="R73" s="866"/>
      <c r="S73" s="866"/>
      <c r="T73" s="866"/>
      <c r="U73" s="866"/>
      <c r="V73" s="866">
        <v>197</v>
      </c>
      <c r="W73" s="866"/>
      <c r="X73" s="866"/>
      <c r="Y73" s="866"/>
      <c r="Z73" s="866"/>
      <c r="AA73" s="866">
        <v>4</v>
      </c>
      <c r="AB73" s="866"/>
      <c r="AC73" s="866"/>
      <c r="AD73" s="866"/>
      <c r="AE73" s="866"/>
      <c r="AF73" s="866">
        <v>4</v>
      </c>
      <c r="AG73" s="866"/>
      <c r="AH73" s="866"/>
      <c r="AI73" s="866"/>
      <c r="AJ73" s="866"/>
      <c r="AK73" s="866" t="s">
        <v>551</v>
      </c>
      <c r="AL73" s="866"/>
      <c r="AM73" s="866"/>
      <c r="AN73" s="866"/>
      <c r="AO73" s="866"/>
      <c r="AP73" s="866" t="s">
        <v>551</v>
      </c>
      <c r="AQ73" s="866"/>
      <c r="AR73" s="866"/>
      <c r="AS73" s="866"/>
      <c r="AT73" s="866"/>
      <c r="AU73" s="866" t="s">
        <v>551</v>
      </c>
      <c r="AV73" s="866"/>
      <c r="AW73" s="866"/>
      <c r="AX73" s="866"/>
      <c r="AY73" s="866"/>
      <c r="AZ73" s="868"/>
      <c r="BA73" s="868"/>
      <c r="BB73" s="868"/>
      <c r="BC73" s="868"/>
      <c r="BD73" s="869"/>
      <c r="BE73" s="229"/>
      <c r="BF73" s="229"/>
      <c r="BG73" s="229"/>
      <c r="BH73" s="229"/>
      <c r="BI73" s="229"/>
      <c r="BJ73" s="229"/>
      <c r="BK73" s="229"/>
      <c r="BL73" s="229"/>
      <c r="BM73" s="229"/>
      <c r="BN73" s="229"/>
      <c r="BO73" s="229"/>
      <c r="BP73" s="229"/>
      <c r="BQ73" s="226">
        <v>67</v>
      </c>
      <c r="BR73" s="231"/>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18"/>
    </row>
    <row r="74" spans="1:131" ht="26.25" customHeight="1" x14ac:dyDescent="0.15">
      <c r="A74" s="226">
        <v>7</v>
      </c>
      <c r="B74" s="909" t="s">
        <v>558</v>
      </c>
      <c r="C74" s="910"/>
      <c r="D74" s="910"/>
      <c r="E74" s="910"/>
      <c r="F74" s="910"/>
      <c r="G74" s="910"/>
      <c r="H74" s="910"/>
      <c r="I74" s="910"/>
      <c r="J74" s="910"/>
      <c r="K74" s="910"/>
      <c r="L74" s="910"/>
      <c r="M74" s="910"/>
      <c r="N74" s="910"/>
      <c r="O74" s="910"/>
      <c r="P74" s="911"/>
      <c r="Q74" s="912">
        <v>26</v>
      </c>
      <c r="R74" s="866"/>
      <c r="S74" s="866"/>
      <c r="T74" s="866"/>
      <c r="U74" s="866"/>
      <c r="V74" s="866">
        <v>26</v>
      </c>
      <c r="W74" s="866"/>
      <c r="X74" s="866"/>
      <c r="Y74" s="866"/>
      <c r="Z74" s="866"/>
      <c r="AA74" s="866">
        <v>0</v>
      </c>
      <c r="AB74" s="866"/>
      <c r="AC74" s="866"/>
      <c r="AD74" s="866"/>
      <c r="AE74" s="866"/>
      <c r="AF74" s="866">
        <v>0</v>
      </c>
      <c r="AG74" s="866"/>
      <c r="AH74" s="866"/>
      <c r="AI74" s="866"/>
      <c r="AJ74" s="866"/>
      <c r="AK74" s="866">
        <v>11</v>
      </c>
      <c r="AL74" s="866"/>
      <c r="AM74" s="866"/>
      <c r="AN74" s="866"/>
      <c r="AO74" s="866"/>
      <c r="AP74" s="866" t="s">
        <v>551</v>
      </c>
      <c r="AQ74" s="866"/>
      <c r="AR74" s="866"/>
      <c r="AS74" s="866"/>
      <c r="AT74" s="866"/>
      <c r="AU74" s="866" t="s">
        <v>551</v>
      </c>
      <c r="AV74" s="866"/>
      <c r="AW74" s="866"/>
      <c r="AX74" s="866"/>
      <c r="AY74" s="866"/>
      <c r="AZ74" s="868"/>
      <c r="BA74" s="868"/>
      <c r="BB74" s="868"/>
      <c r="BC74" s="868"/>
      <c r="BD74" s="869"/>
      <c r="BE74" s="229"/>
      <c r="BF74" s="229"/>
      <c r="BG74" s="229"/>
      <c r="BH74" s="229"/>
      <c r="BI74" s="229"/>
      <c r="BJ74" s="229"/>
      <c r="BK74" s="229"/>
      <c r="BL74" s="229"/>
      <c r="BM74" s="229"/>
      <c r="BN74" s="229"/>
      <c r="BO74" s="229"/>
      <c r="BP74" s="229"/>
      <c r="BQ74" s="226">
        <v>68</v>
      </c>
      <c r="BR74" s="231"/>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18"/>
    </row>
    <row r="75" spans="1:131" ht="26.25" customHeight="1" x14ac:dyDescent="0.15">
      <c r="A75" s="226">
        <v>8</v>
      </c>
      <c r="B75" s="909" t="s">
        <v>559</v>
      </c>
      <c r="C75" s="910"/>
      <c r="D75" s="910"/>
      <c r="E75" s="910"/>
      <c r="F75" s="910"/>
      <c r="G75" s="910"/>
      <c r="H75" s="910"/>
      <c r="I75" s="910"/>
      <c r="J75" s="910"/>
      <c r="K75" s="910"/>
      <c r="L75" s="910"/>
      <c r="M75" s="910"/>
      <c r="N75" s="910"/>
      <c r="O75" s="910"/>
      <c r="P75" s="911"/>
      <c r="Q75" s="913">
        <v>23</v>
      </c>
      <c r="R75" s="914"/>
      <c r="S75" s="914"/>
      <c r="T75" s="914"/>
      <c r="U75" s="870"/>
      <c r="V75" s="915">
        <v>13</v>
      </c>
      <c r="W75" s="914"/>
      <c r="X75" s="914"/>
      <c r="Y75" s="914"/>
      <c r="Z75" s="870"/>
      <c r="AA75" s="915">
        <v>10</v>
      </c>
      <c r="AB75" s="914"/>
      <c r="AC75" s="914"/>
      <c r="AD75" s="914"/>
      <c r="AE75" s="870"/>
      <c r="AF75" s="915">
        <v>10</v>
      </c>
      <c r="AG75" s="914"/>
      <c r="AH75" s="914"/>
      <c r="AI75" s="914"/>
      <c r="AJ75" s="870"/>
      <c r="AK75" s="915" t="s">
        <v>551</v>
      </c>
      <c r="AL75" s="914"/>
      <c r="AM75" s="914"/>
      <c r="AN75" s="914"/>
      <c r="AO75" s="870"/>
      <c r="AP75" s="866" t="s">
        <v>551</v>
      </c>
      <c r="AQ75" s="866"/>
      <c r="AR75" s="866"/>
      <c r="AS75" s="866"/>
      <c r="AT75" s="866"/>
      <c r="AU75" s="866" t="s">
        <v>551</v>
      </c>
      <c r="AV75" s="866"/>
      <c r="AW75" s="866"/>
      <c r="AX75" s="866"/>
      <c r="AY75" s="866"/>
      <c r="AZ75" s="868"/>
      <c r="BA75" s="868"/>
      <c r="BB75" s="868"/>
      <c r="BC75" s="868"/>
      <c r="BD75" s="869"/>
      <c r="BE75" s="229"/>
      <c r="BF75" s="229"/>
      <c r="BG75" s="229"/>
      <c r="BH75" s="229"/>
      <c r="BI75" s="229"/>
      <c r="BJ75" s="229"/>
      <c r="BK75" s="229"/>
      <c r="BL75" s="229"/>
      <c r="BM75" s="229"/>
      <c r="BN75" s="229"/>
      <c r="BO75" s="229"/>
      <c r="BP75" s="229"/>
      <c r="BQ75" s="226">
        <v>69</v>
      </c>
      <c r="BR75" s="231"/>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18"/>
    </row>
    <row r="76" spans="1:131" ht="26.25" customHeight="1" x14ac:dyDescent="0.15">
      <c r="A76" s="226">
        <v>9</v>
      </c>
      <c r="B76" s="909" t="s">
        <v>560</v>
      </c>
      <c r="C76" s="910"/>
      <c r="D76" s="910"/>
      <c r="E76" s="910"/>
      <c r="F76" s="910"/>
      <c r="G76" s="910"/>
      <c r="H76" s="910"/>
      <c r="I76" s="910"/>
      <c r="J76" s="910"/>
      <c r="K76" s="910"/>
      <c r="L76" s="910"/>
      <c r="M76" s="910"/>
      <c r="N76" s="910"/>
      <c r="O76" s="910"/>
      <c r="P76" s="911"/>
      <c r="Q76" s="913">
        <v>24</v>
      </c>
      <c r="R76" s="914"/>
      <c r="S76" s="914"/>
      <c r="T76" s="914"/>
      <c r="U76" s="870"/>
      <c r="V76" s="915">
        <v>24</v>
      </c>
      <c r="W76" s="914"/>
      <c r="X76" s="914"/>
      <c r="Y76" s="914"/>
      <c r="Z76" s="870"/>
      <c r="AA76" s="915">
        <v>0</v>
      </c>
      <c r="AB76" s="914"/>
      <c r="AC76" s="914"/>
      <c r="AD76" s="914"/>
      <c r="AE76" s="870"/>
      <c r="AF76" s="915">
        <v>0</v>
      </c>
      <c r="AG76" s="914"/>
      <c r="AH76" s="914"/>
      <c r="AI76" s="914"/>
      <c r="AJ76" s="870"/>
      <c r="AK76" s="915">
        <v>4</v>
      </c>
      <c r="AL76" s="914"/>
      <c r="AM76" s="914"/>
      <c r="AN76" s="914"/>
      <c r="AO76" s="870"/>
      <c r="AP76" s="866" t="s">
        <v>551</v>
      </c>
      <c r="AQ76" s="866"/>
      <c r="AR76" s="866"/>
      <c r="AS76" s="866"/>
      <c r="AT76" s="866"/>
      <c r="AU76" s="866" t="s">
        <v>551</v>
      </c>
      <c r="AV76" s="866"/>
      <c r="AW76" s="866"/>
      <c r="AX76" s="866"/>
      <c r="AY76" s="866"/>
      <c r="AZ76" s="868"/>
      <c r="BA76" s="868"/>
      <c r="BB76" s="868"/>
      <c r="BC76" s="868"/>
      <c r="BD76" s="869"/>
      <c r="BE76" s="229"/>
      <c r="BF76" s="229"/>
      <c r="BG76" s="229"/>
      <c r="BH76" s="229"/>
      <c r="BI76" s="229"/>
      <c r="BJ76" s="229"/>
      <c r="BK76" s="229"/>
      <c r="BL76" s="229"/>
      <c r="BM76" s="229"/>
      <c r="BN76" s="229"/>
      <c r="BO76" s="229"/>
      <c r="BP76" s="229"/>
      <c r="BQ76" s="226">
        <v>70</v>
      </c>
      <c r="BR76" s="231"/>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18"/>
    </row>
    <row r="77" spans="1:131" ht="26.25" customHeight="1" x14ac:dyDescent="0.15">
      <c r="A77" s="226">
        <v>10</v>
      </c>
      <c r="B77" s="909" t="s">
        <v>561</v>
      </c>
      <c r="C77" s="910"/>
      <c r="D77" s="910"/>
      <c r="E77" s="910"/>
      <c r="F77" s="910"/>
      <c r="G77" s="910"/>
      <c r="H77" s="910"/>
      <c r="I77" s="910"/>
      <c r="J77" s="910"/>
      <c r="K77" s="910"/>
      <c r="L77" s="910"/>
      <c r="M77" s="910"/>
      <c r="N77" s="910"/>
      <c r="O77" s="910"/>
      <c r="P77" s="911"/>
      <c r="Q77" s="913">
        <v>422</v>
      </c>
      <c r="R77" s="914"/>
      <c r="S77" s="914"/>
      <c r="T77" s="914"/>
      <c r="U77" s="870"/>
      <c r="V77" s="915">
        <v>422</v>
      </c>
      <c r="W77" s="914"/>
      <c r="X77" s="914"/>
      <c r="Y77" s="914"/>
      <c r="Z77" s="870"/>
      <c r="AA77" s="915" t="s">
        <v>551</v>
      </c>
      <c r="AB77" s="914"/>
      <c r="AC77" s="914"/>
      <c r="AD77" s="914"/>
      <c r="AE77" s="870"/>
      <c r="AF77" s="915" t="s">
        <v>551</v>
      </c>
      <c r="AG77" s="914"/>
      <c r="AH77" s="914"/>
      <c r="AI77" s="914"/>
      <c r="AJ77" s="870"/>
      <c r="AK77" s="915">
        <v>16</v>
      </c>
      <c r="AL77" s="914"/>
      <c r="AM77" s="914"/>
      <c r="AN77" s="914"/>
      <c r="AO77" s="870"/>
      <c r="AP77" s="866" t="s">
        <v>551</v>
      </c>
      <c r="AQ77" s="866"/>
      <c r="AR77" s="866"/>
      <c r="AS77" s="866"/>
      <c r="AT77" s="866"/>
      <c r="AU77" s="866" t="s">
        <v>551</v>
      </c>
      <c r="AV77" s="866"/>
      <c r="AW77" s="866"/>
      <c r="AX77" s="866"/>
      <c r="AY77" s="866"/>
      <c r="AZ77" s="868"/>
      <c r="BA77" s="868"/>
      <c r="BB77" s="868"/>
      <c r="BC77" s="868"/>
      <c r="BD77" s="869"/>
      <c r="BE77" s="229"/>
      <c r="BF77" s="229"/>
      <c r="BG77" s="229"/>
      <c r="BH77" s="229"/>
      <c r="BI77" s="229"/>
      <c r="BJ77" s="229"/>
      <c r="BK77" s="229"/>
      <c r="BL77" s="229"/>
      <c r="BM77" s="229"/>
      <c r="BN77" s="229"/>
      <c r="BO77" s="229"/>
      <c r="BP77" s="229"/>
      <c r="BQ77" s="226">
        <v>71</v>
      </c>
      <c r="BR77" s="231"/>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18"/>
    </row>
    <row r="78" spans="1:131" ht="26.25" customHeight="1" x14ac:dyDescent="0.15">
      <c r="A78" s="226">
        <v>11</v>
      </c>
      <c r="B78" s="909" t="s">
        <v>562</v>
      </c>
      <c r="C78" s="910"/>
      <c r="D78" s="910"/>
      <c r="E78" s="910"/>
      <c r="F78" s="910"/>
      <c r="G78" s="910"/>
      <c r="H78" s="910"/>
      <c r="I78" s="910"/>
      <c r="J78" s="910"/>
      <c r="K78" s="910"/>
      <c r="L78" s="910"/>
      <c r="M78" s="910"/>
      <c r="N78" s="910"/>
      <c r="O78" s="910"/>
      <c r="P78" s="911"/>
      <c r="Q78" s="912">
        <v>73</v>
      </c>
      <c r="R78" s="866"/>
      <c r="S78" s="866"/>
      <c r="T78" s="866"/>
      <c r="U78" s="866"/>
      <c r="V78" s="866">
        <v>67</v>
      </c>
      <c r="W78" s="866"/>
      <c r="X78" s="866"/>
      <c r="Y78" s="866"/>
      <c r="Z78" s="866"/>
      <c r="AA78" s="866">
        <v>6</v>
      </c>
      <c r="AB78" s="866"/>
      <c r="AC78" s="866"/>
      <c r="AD78" s="866"/>
      <c r="AE78" s="866"/>
      <c r="AF78" s="866">
        <v>6</v>
      </c>
      <c r="AG78" s="866"/>
      <c r="AH78" s="866"/>
      <c r="AI78" s="866"/>
      <c r="AJ78" s="866"/>
      <c r="AK78" s="866">
        <v>0</v>
      </c>
      <c r="AL78" s="866"/>
      <c r="AM78" s="866"/>
      <c r="AN78" s="866"/>
      <c r="AO78" s="866"/>
      <c r="AP78" s="866" t="s">
        <v>551</v>
      </c>
      <c r="AQ78" s="866"/>
      <c r="AR78" s="866"/>
      <c r="AS78" s="866"/>
      <c r="AT78" s="866"/>
      <c r="AU78" s="866" t="s">
        <v>551</v>
      </c>
      <c r="AV78" s="866"/>
      <c r="AW78" s="866"/>
      <c r="AX78" s="866"/>
      <c r="AY78" s="866"/>
      <c r="AZ78" s="868"/>
      <c r="BA78" s="868"/>
      <c r="BB78" s="868"/>
      <c r="BC78" s="868"/>
      <c r="BD78" s="869"/>
      <c r="BE78" s="229"/>
      <c r="BF78" s="229"/>
      <c r="BG78" s="229"/>
      <c r="BH78" s="229"/>
      <c r="BI78" s="229"/>
      <c r="BJ78" s="218"/>
      <c r="BK78" s="218"/>
      <c r="BL78" s="218"/>
      <c r="BM78" s="218"/>
      <c r="BN78" s="218"/>
      <c r="BO78" s="229"/>
      <c r="BP78" s="229"/>
      <c r="BQ78" s="226">
        <v>72</v>
      </c>
      <c r="BR78" s="231"/>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18"/>
    </row>
    <row r="79" spans="1:131" ht="26.25" customHeight="1" x14ac:dyDescent="0.15">
      <c r="A79" s="226">
        <v>12</v>
      </c>
      <c r="B79" s="909" t="s">
        <v>563</v>
      </c>
      <c r="C79" s="910"/>
      <c r="D79" s="910"/>
      <c r="E79" s="910"/>
      <c r="F79" s="910"/>
      <c r="G79" s="910"/>
      <c r="H79" s="910"/>
      <c r="I79" s="910"/>
      <c r="J79" s="910"/>
      <c r="K79" s="910"/>
      <c r="L79" s="910"/>
      <c r="M79" s="910"/>
      <c r="N79" s="910"/>
      <c r="O79" s="910"/>
      <c r="P79" s="911"/>
      <c r="Q79" s="912">
        <v>259767</v>
      </c>
      <c r="R79" s="866"/>
      <c r="S79" s="866"/>
      <c r="T79" s="866"/>
      <c r="U79" s="866"/>
      <c r="V79" s="866">
        <v>257517</v>
      </c>
      <c r="W79" s="866"/>
      <c r="X79" s="866"/>
      <c r="Y79" s="866"/>
      <c r="Z79" s="866"/>
      <c r="AA79" s="866">
        <v>2250</v>
      </c>
      <c r="AB79" s="866"/>
      <c r="AC79" s="866"/>
      <c r="AD79" s="866"/>
      <c r="AE79" s="866"/>
      <c r="AF79" s="866">
        <v>2250</v>
      </c>
      <c r="AG79" s="866"/>
      <c r="AH79" s="866"/>
      <c r="AI79" s="866"/>
      <c r="AJ79" s="866"/>
      <c r="AK79" s="866" t="s">
        <v>551</v>
      </c>
      <c r="AL79" s="866"/>
      <c r="AM79" s="866"/>
      <c r="AN79" s="866"/>
      <c r="AO79" s="866"/>
      <c r="AP79" s="866" t="s">
        <v>551</v>
      </c>
      <c r="AQ79" s="866"/>
      <c r="AR79" s="866"/>
      <c r="AS79" s="866"/>
      <c r="AT79" s="866"/>
      <c r="AU79" s="866" t="s">
        <v>551</v>
      </c>
      <c r="AV79" s="866"/>
      <c r="AW79" s="866"/>
      <c r="AX79" s="866"/>
      <c r="AY79" s="866"/>
      <c r="AZ79" s="868"/>
      <c r="BA79" s="868"/>
      <c r="BB79" s="868"/>
      <c r="BC79" s="868"/>
      <c r="BD79" s="869"/>
      <c r="BE79" s="229"/>
      <c r="BF79" s="229"/>
      <c r="BG79" s="229"/>
      <c r="BH79" s="229"/>
      <c r="BI79" s="229"/>
      <c r="BJ79" s="218"/>
      <c r="BK79" s="218"/>
      <c r="BL79" s="218"/>
      <c r="BM79" s="218"/>
      <c r="BN79" s="218"/>
      <c r="BO79" s="229"/>
      <c r="BP79" s="229"/>
      <c r="BQ79" s="226">
        <v>73</v>
      </c>
      <c r="BR79" s="231"/>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18"/>
    </row>
    <row r="80" spans="1:131" ht="26.25" customHeight="1" x14ac:dyDescent="0.15">
      <c r="A80" s="226">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29"/>
      <c r="BF80" s="229"/>
      <c r="BG80" s="229"/>
      <c r="BH80" s="229"/>
      <c r="BI80" s="229"/>
      <c r="BJ80" s="229"/>
      <c r="BK80" s="229"/>
      <c r="BL80" s="229"/>
      <c r="BM80" s="229"/>
      <c r="BN80" s="229"/>
      <c r="BO80" s="229"/>
      <c r="BP80" s="229"/>
      <c r="BQ80" s="226">
        <v>74</v>
      </c>
      <c r="BR80" s="231"/>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18"/>
    </row>
    <row r="81" spans="1:131" ht="26.25" customHeight="1" x14ac:dyDescent="0.15">
      <c r="A81" s="226">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29"/>
      <c r="BF81" s="229"/>
      <c r="BG81" s="229"/>
      <c r="BH81" s="229"/>
      <c r="BI81" s="229"/>
      <c r="BJ81" s="229"/>
      <c r="BK81" s="229"/>
      <c r="BL81" s="229"/>
      <c r="BM81" s="229"/>
      <c r="BN81" s="229"/>
      <c r="BO81" s="229"/>
      <c r="BP81" s="229"/>
      <c r="BQ81" s="226">
        <v>75</v>
      </c>
      <c r="BR81" s="231"/>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18"/>
    </row>
    <row r="82" spans="1:131" ht="26.25" customHeight="1" x14ac:dyDescent="0.15">
      <c r="A82" s="226">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29"/>
      <c r="BF82" s="229"/>
      <c r="BG82" s="229"/>
      <c r="BH82" s="229"/>
      <c r="BI82" s="229"/>
      <c r="BJ82" s="229"/>
      <c r="BK82" s="229"/>
      <c r="BL82" s="229"/>
      <c r="BM82" s="229"/>
      <c r="BN82" s="229"/>
      <c r="BO82" s="229"/>
      <c r="BP82" s="229"/>
      <c r="BQ82" s="226">
        <v>76</v>
      </c>
      <c r="BR82" s="231"/>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18"/>
    </row>
    <row r="83" spans="1:131" ht="26.25" customHeight="1" x14ac:dyDescent="0.15">
      <c r="A83" s="226">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29"/>
      <c r="BF83" s="229"/>
      <c r="BG83" s="229"/>
      <c r="BH83" s="229"/>
      <c r="BI83" s="229"/>
      <c r="BJ83" s="229"/>
      <c r="BK83" s="229"/>
      <c r="BL83" s="229"/>
      <c r="BM83" s="229"/>
      <c r="BN83" s="229"/>
      <c r="BO83" s="229"/>
      <c r="BP83" s="229"/>
      <c r="BQ83" s="226">
        <v>77</v>
      </c>
      <c r="BR83" s="231"/>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18"/>
    </row>
    <row r="84" spans="1:131" ht="26.25" customHeight="1" x14ac:dyDescent="0.15">
      <c r="A84" s="226">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29"/>
      <c r="BF84" s="229"/>
      <c r="BG84" s="229"/>
      <c r="BH84" s="229"/>
      <c r="BI84" s="229"/>
      <c r="BJ84" s="229"/>
      <c r="BK84" s="229"/>
      <c r="BL84" s="229"/>
      <c r="BM84" s="229"/>
      <c r="BN84" s="229"/>
      <c r="BO84" s="229"/>
      <c r="BP84" s="229"/>
      <c r="BQ84" s="226">
        <v>78</v>
      </c>
      <c r="BR84" s="231"/>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18"/>
    </row>
    <row r="85" spans="1:131" ht="26.25" customHeight="1" x14ac:dyDescent="0.15">
      <c r="A85" s="226">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29"/>
      <c r="BF85" s="229"/>
      <c r="BG85" s="229"/>
      <c r="BH85" s="229"/>
      <c r="BI85" s="229"/>
      <c r="BJ85" s="229"/>
      <c r="BK85" s="229"/>
      <c r="BL85" s="229"/>
      <c r="BM85" s="229"/>
      <c r="BN85" s="229"/>
      <c r="BO85" s="229"/>
      <c r="BP85" s="229"/>
      <c r="BQ85" s="226">
        <v>79</v>
      </c>
      <c r="BR85" s="231"/>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18"/>
    </row>
    <row r="86" spans="1:131" ht="26.25" customHeight="1" x14ac:dyDescent="0.15">
      <c r="A86" s="226">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29"/>
      <c r="BF86" s="229"/>
      <c r="BG86" s="229"/>
      <c r="BH86" s="229"/>
      <c r="BI86" s="229"/>
      <c r="BJ86" s="229"/>
      <c r="BK86" s="229"/>
      <c r="BL86" s="229"/>
      <c r="BM86" s="229"/>
      <c r="BN86" s="229"/>
      <c r="BO86" s="229"/>
      <c r="BP86" s="229"/>
      <c r="BQ86" s="226">
        <v>80</v>
      </c>
      <c r="BR86" s="231"/>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18"/>
    </row>
    <row r="87" spans="1:131" ht="26.25" customHeight="1" x14ac:dyDescent="0.15">
      <c r="A87" s="232">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29"/>
      <c r="BF87" s="229"/>
      <c r="BG87" s="229"/>
      <c r="BH87" s="229"/>
      <c r="BI87" s="229"/>
      <c r="BJ87" s="229"/>
      <c r="BK87" s="229"/>
      <c r="BL87" s="229"/>
      <c r="BM87" s="229"/>
      <c r="BN87" s="229"/>
      <c r="BO87" s="229"/>
      <c r="BP87" s="229"/>
      <c r="BQ87" s="226">
        <v>81</v>
      </c>
      <c r="BR87" s="231"/>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18"/>
    </row>
    <row r="88" spans="1:131" ht="26.25" customHeight="1" thickBot="1" x14ac:dyDescent="0.2">
      <c r="A88" s="228" t="s">
        <v>378</v>
      </c>
      <c r="B88" s="825" t="s">
        <v>406</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v>3825</v>
      </c>
      <c r="AG88" s="880"/>
      <c r="AH88" s="880"/>
      <c r="AI88" s="880"/>
      <c r="AJ88" s="880"/>
      <c r="AK88" s="877"/>
      <c r="AL88" s="877"/>
      <c r="AM88" s="877"/>
      <c r="AN88" s="877"/>
      <c r="AO88" s="877"/>
      <c r="AP88" s="880">
        <v>2709</v>
      </c>
      <c r="AQ88" s="880"/>
      <c r="AR88" s="880"/>
      <c r="AS88" s="880"/>
      <c r="AT88" s="880"/>
      <c r="AU88" s="880">
        <v>56</v>
      </c>
      <c r="AV88" s="880"/>
      <c r="AW88" s="880"/>
      <c r="AX88" s="880"/>
      <c r="AY88" s="880"/>
      <c r="AZ88" s="885"/>
      <c r="BA88" s="885"/>
      <c r="BB88" s="885"/>
      <c r="BC88" s="885"/>
      <c r="BD88" s="886"/>
      <c r="BE88" s="229"/>
      <c r="BF88" s="229"/>
      <c r="BG88" s="229"/>
      <c r="BH88" s="229"/>
      <c r="BI88" s="229"/>
      <c r="BJ88" s="229"/>
      <c r="BK88" s="229"/>
      <c r="BL88" s="229"/>
      <c r="BM88" s="229"/>
      <c r="BN88" s="229"/>
      <c r="BO88" s="229"/>
      <c r="BP88" s="229"/>
      <c r="BQ88" s="226">
        <v>82</v>
      </c>
      <c r="BR88" s="231"/>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825" t="s">
        <v>407</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v>48</v>
      </c>
      <c r="CS102" s="888"/>
      <c r="CT102" s="888"/>
      <c r="CU102" s="888"/>
      <c r="CV102" s="927"/>
      <c r="CW102" s="926">
        <v>10</v>
      </c>
      <c r="CX102" s="888"/>
      <c r="CY102" s="888"/>
      <c r="CZ102" s="888"/>
      <c r="DA102" s="927"/>
      <c r="DB102" s="926">
        <v>32</v>
      </c>
      <c r="DC102" s="888"/>
      <c r="DD102" s="888"/>
      <c r="DE102" s="888"/>
      <c r="DF102" s="927"/>
      <c r="DG102" s="926" t="s">
        <v>551</v>
      </c>
      <c r="DH102" s="888"/>
      <c r="DI102" s="888"/>
      <c r="DJ102" s="888"/>
      <c r="DK102" s="927"/>
      <c r="DL102" s="926">
        <v>21</v>
      </c>
      <c r="DM102" s="888"/>
      <c r="DN102" s="888"/>
      <c r="DO102" s="888"/>
      <c r="DP102" s="927"/>
      <c r="DQ102" s="926">
        <v>19</v>
      </c>
      <c r="DR102" s="888"/>
      <c r="DS102" s="888"/>
      <c r="DT102" s="888"/>
      <c r="DU102" s="927"/>
      <c r="DV102" s="825"/>
      <c r="DW102" s="826"/>
      <c r="DX102" s="826"/>
      <c r="DY102" s="826"/>
      <c r="DZ102" s="950"/>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51" t="s">
        <v>408</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52" t="s">
        <v>409</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410</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411</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53" t="s">
        <v>412</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413</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18" customFormat="1" ht="26.25" customHeight="1" x14ac:dyDescent="0.15">
      <c r="A109" s="948" t="s">
        <v>414</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415</v>
      </c>
      <c r="AB109" s="929"/>
      <c r="AC109" s="929"/>
      <c r="AD109" s="929"/>
      <c r="AE109" s="930"/>
      <c r="AF109" s="928" t="s">
        <v>416</v>
      </c>
      <c r="AG109" s="929"/>
      <c r="AH109" s="929"/>
      <c r="AI109" s="929"/>
      <c r="AJ109" s="930"/>
      <c r="AK109" s="928" t="s">
        <v>294</v>
      </c>
      <c r="AL109" s="929"/>
      <c r="AM109" s="929"/>
      <c r="AN109" s="929"/>
      <c r="AO109" s="930"/>
      <c r="AP109" s="928" t="s">
        <v>417</v>
      </c>
      <c r="AQ109" s="929"/>
      <c r="AR109" s="929"/>
      <c r="AS109" s="929"/>
      <c r="AT109" s="931"/>
      <c r="AU109" s="948" t="s">
        <v>414</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415</v>
      </c>
      <c r="BR109" s="929"/>
      <c r="BS109" s="929"/>
      <c r="BT109" s="929"/>
      <c r="BU109" s="930"/>
      <c r="BV109" s="928" t="s">
        <v>416</v>
      </c>
      <c r="BW109" s="929"/>
      <c r="BX109" s="929"/>
      <c r="BY109" s="929"/>
      <c r="BZ109" s="930"/>
      <c r="CA109" s="928" t="s">
        <v>294</v>
      </c>
      <c r="CB109" s="929"/>
      <c r="CC109" s="929"/>
      <c r="CD109" s="929"/>
      <c r="CE109" s="930"/>
      <c r="CF109" s="949" t="s">
        <v>417</v>
      </c>
      <c r="CG109" s="949"/>
      <c r="CH109" s="949"/>
      <c r="CI109" s="949"/>
      <c r="CJ109" s="949"/>
      <c r="CK109" s="928" t="s">
        <v>418</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415</v>
      </c>
      <c r="DH109" s="929"/>
      <c r="DI109" s="929"/>
      <c r="DJ109" s="929"/>
      <c r="DK109" s="930"/>
      <c r="DL109" s="928" t="s">
        <v>416</v>
      </c>
      <c r="DM109" s="929"/>
      <c r="DN109" s="929"/>
      <c r="DO109" s="929"/>
      <c r="DP109" s="930"/>
      <c r="DQ109" s="928" t="s">
        <v>294</v>
      </c>
      <c r="DR109" s="929"/>
      <c r="DS109" s="929"/>
      <c r="DT109" s="929"/>
      <c r="DU109" s="930"/>
      <c r="DV109" s="928" t="s">
        <v>417</v>
      </c>
      <c r="DW109" s="929"/>
      <c r="DX109" s="929"/>
      <c r="DY109" s="929"/>
      <c r="DZ109" s="931"/>
    </row>
    <row r="110" spans="1:131" s="218" customFormat="1" ht="26.25" customHeight="1" x14ac:dyDescent="0.15">
      <c r="A110" s="932" t="s">
        <v>419</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406221</v>
      </c>
      <c r="AB110" s="936"/>
      <c r="AC110" s="936"/>
      <c r="AD110" s="936"/>
      <c r="AE110" s="937"/>
      <c r="AF110" s="938">
        <v>453646</v>
      </c>
      <c r="AG110" s="936"/>
      <c r="AH110" s="936"/>
      <c r="AI110" s="936"/>
      <c r="AJ110" s="937"/>
      <c r="AK110" s="938">
        <v>475331</v>
      </c>
      <c r="AL110" s="936"/>
      <c r="AM110" s="936"/>
      <c r="AN110" s="936"/>
      <c r="AO110" s="937"/>
      <c r="AP110" s="939">
        <v>28.1</v>
      </c>
      <c r="AQ110" s="940"/>
      <c r="AR110" s="940"/>
      <c r="AS110" s="940"/>
      <c r="AT110" s="941"/>
      <c r="AU110" s="942" t="s">
        <v>69</v>
      </c>
      <c r="AV110" s="943"/>
      <c r="AW110" s="943"/>
      <c r="AX110" s="943"/>
      <c r="AY110" s="943"/>
      <c r="AZ110" s="965" t="s">
        <v>420</v>
      </c>
      <c r="BA110" s="933"/>
      <c r="BB110" s="933"/>
      <c r="BC110" s="933"/>
      <c r="BD110" s="933"/>
      <c r="BE110" s="933"/>
      <c r="BF110" s="933"/>
      <c r="BG110" s="933"/>
      <c r="BH110" s="933"/>
      <c r="BI110" s="933"/>
      <c r="BJ110" s="933"/>
      <c r="BK110" s="933"/>
      <c r="BL110" s="933"/>
      <c r="BM110" s="933"/>
      <c r="BN110" s="933"/>
      <c r="BO110" s="933"/>
      <c r="BP110" s="934"/>
      <c r="BQ110" s="966">
        <v>3698557</v>
      </c>
      <c r="BR110" s="967"/>
      <c r="BS110" s="967"/>
      <c r="BT110" s="967"/>
      <c r="BU110" s="967"/>
      <c r="BV110" s="967">
        <v>3650691</v>
      </c>
      <c r="BW110" s="967"/>
      <c r="BX110" s="967"/>
      <c r="BY110" s="967"/>
      <c r="BZ110" s="967"/>
      <c r="CA110" s="967">
        <v>3496738</v>
      </c>
      <c r="CB110" s="967"/>
      <c r="CC110" s="967"/>
      <c r="CD110" s="967"/>
      <c r="CE110" s="967"/>
      <c r="CF110" s="980">
        <v>206.7</v>
      </c>
      <c r="CG110" s="981"/>
      <c r="CH110" s="981"/>
      <c r="CI110" s="981"/>
      <c r="CJ110" s="981"/>
      <c r="CK110" s="982" t="s">
        <v>421</v>
      </c>
      <c r="CL110" s="983"/>
      <c r="CM110" s="965" t="s">
        <v>422</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122</v>
      </c>
      <c r="DH110" s="967"/>
      <c r="DI110" s="967"/>
      <c r="DJ110" s="967"/>
      <c r="DK110" s="967"/>
      <c r="DL110" s="967" t="s">
        <v>122</v>
      </c>
      <c r="DM110" s="967"/>
      <c r="DN110" s="967"/>
      <c r="DO110" s="967"/>
      <c r="DP110" s="967"/>
      <c r="DQ110" s="967" t="s">
        <v>122</v>
      </c>
      <c r="DR110" s="967"/>
      <c r="DS110" s="967"/>
      <c r="DT110" s="967"/>
      <c r="DU110" s="967"/>
      <c r="DV110" s="968" t="s">
        <v>122</v>
      </c>
      <c r="DW110" s="968"/>
      <c r="DX110" s="968"/>
      <c r="DY110" s="968"/>
      <c r="DZ110" s="969"/>
    </row>
    <row r="111" spans="1:131" s="218" customFormat="1" ht="26.25" customHeight="1" x14ac:dyDescent="0.15">
      <c r="A111" s="970" t="s">
        <v>423</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122</v>
      </c>
      <c r="AB111" s="974"/>
      <c r="AC111" s="974"/>
      <c r="AD111" s="974"/>
      <c r="AE111" s="975"/>
      <c r="AF111" s="976" t="s">
        <v>122</v>
      </c>
      <c r="AG111" s="974"/>
      <c r="AH111" s="974"/>
      <c r="AI111" s="974"/>
      <c r="AJ111" s="975"/>
      <c r="AK111" s="976" t="s">
        <v>122</v>
      </c>
      <c r="AL111" s="974"/>
      <c r="AM111" s="974"/>
      <c r="AN111" s="974"/>
      <c r="AO111" s="975"/>
      <c r="AP111" s="977" t="s">
        <v>122</v>
      </c>
      <c r="AQ111" s="978"/>
      <c r="AR111" s="978"/>
      <c r="AS111" s="978"/>
      <c r="AT111" s="979"/>
      <c r="AU111" s="944"/>
      <c r="AV111" s="945"/>
      <c r="AW111" s="945"/>
      <c r="AX111" s="945"/>
      <c r="AY111" s="945"/>
      <c r="AZ111" s="958" t="s">
        <v>424</v>
      </c>
      <c r="BA111" s="959"/>
      <c r="BB111" s="959"/>
      <c r="BC111" s="959"/>
      <c r="BD111" s="959"/>
      <c r="BE111" s="959"/>
      <c r="BF111" s="959"/>
      <c r="BG111" s="959"/>
      <c r="BH111" s="959"/>
      <c r="BI111" s="959"/>
      <c r="BJ111" s="959"/>
      <c r="BK111" s="959"/>
      <c r="BL111" s="959"/>
      <c r="BM111" s="959"/>
      <c r="BN111" s="959"/>
      <c r="BO111" s="959"/>
      <c r="BP111" s="960"/>
      <c r="BQ111" s="961" t="s">
        <v>122</v>
      </c>
      <c r="BR111" s="962"/>
      <c r="BS111" s="962"/>
      <c r="BT111" s="962"/>
      <c r="BU111" s="962"/>
      <c r="BV111" s="962" t="s">
        <v>122</v>
      </c>
      <c r="BW111" s="962"/>
      <c r="BX111" s="962"/>
      <c r="BY111" s="962"/>
      <c r="BZ111" s="962"/>
      <c r="CA111" s="962" t="s">
        <v>122</v>
      </c>
      <c r="CB111" s="962"/>
      <c r="CC111" s="962"/>
      <c r="CD111" s="962"/>
      <c r="CE111" s="962"/>
      <c r="CF111" s="956" t="s">
        <v>122</v>
      </c>
      <c r="CG111" s="957"/>
      <c r="CH111" s="957"/>
      <c r="CI111" s="957"/>
      <c r="CJ111" s="957"/>
      <c r="CK111" s="984"/>
      <c r="CL111" s="985"/>
      <c r="CM111" s="958" t="s">
        <v>425</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122</v>
      </c>
      <c r="DH111" s="962"/>
      <c r="DI111" s="962"/>
      <c r="DJ111" s="962"/>
      <c r="DK111" s="962"/>
      <c r="DL111" s="962" t="s">
        <v>122</v>
      </c>
      <c r="DM111" s="962"/>
      <c r="DN111" s="962"/>
      <c r="DO111" s="962"/>
      <c r="DP111" s="962"/>
      <c r="DQ111" s="962" t="s">
        <v>122</v>
      </c>
      <c r="DR111" s="962"/>
      <c r="DS111" s="962"/>
      <c r="DT111" s="962"/>
      <c r="DU111" s="962"/>
      <c r="DV111" s="963" t="s">
        <v>122</v>
      </c>
      <c r="DW111" s="963"/>
      <c r="DX111" s="963"/>
      <c r="DY111" s="963"/>
      <c r="DZ111" s="964"/>
    </row>
    <row r="112" spans="1:131" s="218" customFormat="1" ht="26.25" customHeight="1" x14ac:dyDescent="0.15">
      <c r="A112" s="988" t="s">
        <v>426</v>
      </c>
      <c r="B112" s="989"/>
      <c r="C112" s="959" t="s">
        <v>427</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122</v>
      </c>
      <c r="AB112" s="995"/>
      <c r="AC112" s="995"/>
      <c r="AD112" s="995"/>
      <c r="AE112" s="996"/>
      <c r="AF112" s="997" t="s">
        <v>122</v>
      </c>
      <c r="AG112" s="995"/>
      <c r="AH112" s="995"/>
      <c r="AI112" s="995"/>
      <c r="AJ112" s="996"/>
      <c r="AK112" s="997" t="s">
        <v>122</v>
      </c>
      <c r="AL112" s="995"/>
      <c r="AM112" s="995"/>
      <c r="AN112" s="995"/>
      <c r="AO112" s="996"/>
      <c r="AP112" s="998" t="s">
        <v>122</v>
      </c>
      <c r="AQ112" s="999"/>
      <c r="AR112" s="999"/>
      <c r="AS112" s="999"/>
      <c r="AT112" s="1000"/>
      <c r="AU112" s="944"/>
      <c r="AV112" s="945"/>
      <c r="AW112" s="945"/>
      <c r="AX112" s="945"/>
      <c r="AY112" s="945"/>
      <c r="AZ112" s="958" t="s">
        <v>428</v>
      </c>
      <c r="BA112" s="959"/>
      <c r="BB112" s="959"/>
      <c r="BC112" s="959"/>
      <c r="BD112" s="959"/>
      <c r="BE112" s="959"/>
      <c r="BF112" s="959"/>
      <c r="BG112" s="959"/>
      <c r="BH112" s="959"/>
      <c r="BI112" s="959"/>
      <c r="BJ112" s="959"/>
      <c r="BK112" s="959"/>
      <c r="BL112" s="959"/>
      <c r="BM112" s="959"/>
      <c r="BN112" s="959"/>
      <c r="BO112" s="959"/>
      <c r="BP112" s="960"/>
      <c r="BQ112" s="961">
        <v>250138</v>
      </c>
      <c r="BR112" s="962"/>
      <c r="BS112" s="962"/>
      <c r="BT112" s="962"/>
      <c r="BU112" s="962"/>
      <c r="BV112" s="962">
        <v>220815</v>
      </c>
      <c r="BW112" s="962"/>
      <c r="BX112" s="962"/>
      <c r="BY112" s="962"/>
      <c r="BZ112" s="962"/>
      <c r="CA112" s="962">
        <v>184282</v>
      </c>
      <c r="CB112" s="962"/>
      <c r="CC112" s="962"/>
      <c r="CD112" s="962"/>
      <c r="CE112" s="962"/>
      <c r="CF112" s="956">
        <v>10.9</v>
      </c>
      <c r="CG112" s="957"/>
      <c r="CH112" s="957"/>
      <c r="CI112" s="957"/>
      <c r="CJ112" s="957"/>
      <c r="CK112" s="984"/>
      <c r="CL112" s="985"/>
      <c r="CM112" s="958" t="s">
        <v>429</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122</v>
      </c>
      <c r="DH112" s="962"/>
      <c r="DI112" s="962"/>
      <c r="DJ112" s="962"/>
      <c r="DK112" s="962"/>
      <c r="DL112" s="962" t="s">
        <v>122</v>
      </c>
      <c r="DM112" s="962"/>
      <c r="DN112" s="962"/>
      <c r="DO112" s="962"/>
      <c r="DP112" s="962"/>
      <c r="DQ112" s="962" t="s">
        <v>122</v>
      </c>
      <c r="DR112" s="962"/>
      <c r="DS112" s="962"/>
      <c r="DT112" s="962"/>
      <c r="DU112" s="962"/>
      <c r="DV112" s="963" t="s">
        <v>122</v>
      </c>
      <c r="DW112" s="963"/>
      <c r="DX112" s="963"/>
      <c r="DY112" s="963"/>
      <c r="DZ112" s="964"/>
    </row>
    <row r="113" spans="1:130" s="218" customFormat="1" ht="26.25" customHeight="1" x14ac:dyDescent="0.15">
      <c r="A113" s="990"/>
      <c r="B113" s="991"/>
      <c r="C113" s="959" t="s">
        <v>430</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41576</v>
      </c>
      <c r="AB113" s="974"/>
      <c r="AC113" s="974"/>
      <c r="AD113" s="974"/>
      <c r="AE113" s="975"/>
      <c r="AF113" s="976">
        <v>42125</v>
      </c>
      <c r="AG113" s="974"/>
      <c r="AH113" s="974"/>
      <c r="AI113" s="974"/>
      <c r="AJ113" s="975"/>
      <c r="AK113" s="976">
        <v>40764</v>
      </c>
      <c r="AL113" s="974"/>
      <c r="AM113" s="974"/>
      <c r="AN113" s="974"/>
      <c r="AO113" s="975"/>
      <c r="AP113" s="977">
        <v>2.4</v>
      </c>
      <c r="AQ113" s="978"/>
      <c r="AR113" s="978"/>
      <c r="AS113" s="978"/>
      <c r="AT113" s="979"/>
      <c r="AU113" s="944"/>
      <c r="AV113" s="945"/>
      <c r="AW113" s="945"/>
      <c r="AX113" s="945"/>
      <c r="AY113" s="945"/>
      <c r="AZ113" s="958" t="s">
        <v>431</v>
      </c>
      <c r="BA113" s="959"/>
      <c r="BB113" s="959"/>
      <c r="BC113" s="959"/>
      <c r="BD113" s="959"/>
      <c r="BE113" s="959"/>
      <c r="BF113" s="959"/>
      <c r="BG113" s="959"/>
      <c r="BH113" s="959"/>
      <c r="BI113" s="959"/>
      <c r="BJ113" s="959"/>
      <c r="BK113" s="959"/>
      <c r="BL113" s="959"/>
      <c r="BM113" s="959"/>
      <c r="BN113" s="959"/>
      <c r="BO113" s="959"/>
      <c r="BP113" s="960"/>
      <c r="BQ113" s="961">
        <v>153049</v>
      </c>
      <c r="BR113" s="962"/>
      <c r="BS113" s="962"/>
      <c r="BT113" s="962"/>
      <c r="BU113" s="962"/>
      <c r="BV113" s="962">
        <v>59769</v>
      </c>
      <c r="BW113" s="962"/>
      <c r="BX113" s="962"/>
      <c r="BY113" s="962"/>
      <c r="BZ113" s="962"/>
      <c r="CA113" s="962">
        <v>55558</v>
      </c>
      <c r="CB113" s="962"/>
      <c r="CC113" s="962"/>
      <c r="CD113" s="962"/>
      <c r="CE113" s="962"/>
      <c r="CF113" s="956">
        <v>3.3</v>
      </c>
      <c r="CG113" s="957"/>
      <c r="CH113" s="957"/>
      <c r="CI113" s="957"/>
      <c r="CJ113" s="957"/>
      <c r="CK113" s="984"/>
      <c r="CL113" s="985"/>
      <c r="CM113" s="958" t="s">
        <v>432</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122</v>
      </c>
      <c r="DH113" s="995"/>
      <c r="DI113" s="995"/>
      <c r="DJ113" s="995"/>
      <c r="DK113" s="996"/>
      <c r="DL113" s="997" t="s">
        <v>122</v>
      </c>
      <c r="DM113" s="995"/>
      <c r="DN113" s="995"/>
      <c r="DO113" s="995"/>
      <c r="DP113" s="996"/>
      <c r="DQ113" s="997" t="s">
        <v>122</v>
      </c>
      <c r="DR113" s="995"/>
      <c r="DS113" s="995"/>
      <c r="DT113" s="995"/>
      <c r="DU113" s="996"/>
      <c r="DV113" s="998" t="s">
        <v>122</v>
      </c>
      <c r="DW113" s="999"/>
      <c r="DX113" s="999"/>
      <c r="DY113" s="999"/>
      <c r="DZ113" s="1000"/>
    </row>
    <row r="114" spans="1:130" s="218" customFormat="1" ht="26.25" customHeight="1" x14ac:dyDescent="0.15">
      <c r="A114" s="990"/>
      <c r="B114" s="991"/>
      <c r="C114" s="959" t="s">
        <v>433</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v>7217</v>
      </c>
      <c r="AB114" s="995"/>
      <c r="AC114" s="995"/>
      <c r="AD114" s="995"/>
      <c r="AE114" s="996"/>
      <c r="AF114" s="997">
        <v>7381</v>
      </c>
      <c r="AG114" s="995"/>
      <c r="AH114" s="995"/>
      <c r="AI114" s="995"/>
      <c r="AJ114" s="996"/>
      <c r="AK114" s="997">
        <v>10374</v>
      </c>
      <c r="AL114" s="995"/>
      <c r="AM114" s="995"/>
      <c r="AN114" s="995"/>
      <c r="AO114" s="996"/>
      <c r="AP114" s="998">
        <v>0.6</v>
      </c>
      <c r="AQ114" s="999"/>
      <c r="AR114" s="999"/>
      <c r="AS114" s="999"/>
      <c r="AT114" s="1000"/>
      <c r="AU114" s="944"/>
      <c r="AV114" s="945"/>
      <c r="AW114" s="945"/>
      <c r="AX114" s="945"/>
      <c r="AY114" s="945"/>
      <c r="AZ114" s="958" t="s">
        <v>434</v>
      </c>
      <c r="BA114" s="959"/>
      <c r="BB114" s="959"/>
      <c r="BC114" s="959"/>
      <c r="BD114" s="959"/>
      <c r="BE114" s="959"/>
      <c r="BF114" s="959"/>
      <c r="BG114" s="959"/>
      <c r="BH114" s="959"/>
      <c r="BI114" s="959"/>
      <c r="BJ114" s="959"/>
      <c r="BK114" s="959"/>
      <c r="BL114" s="959"/>
      <c r="BM114" s="959"/>
      <c r="BN114" s="959"/>
      <c r="BO114" s="959"/>
      <c r="BP114" s="960"/>
      <c r="BQ114" s="961">
        <v>420837</v>
      </c>
      <c r="BR114" s="962"/>
      <c r="BS114" s="962"/>
      <c r="BT114" s="962"/>
      <c r="BU114" s="962"/>
      <c r="BV114" s="962">
        <v>360281</v>
      </c>
      <c r="BW114" s="962"/>
      <c r="BX114" s="962"/>
      <c r="BY114" s="962"/>
      <c r="BZ114" s="962"/>
      <c r="CA114" s="962">
        <v>337022</v>
      </c>
      <c r="CB114" s="962"/>
      <c r="CC114" s="962"/>
      <c r="CD114" s="962"/>
      <c r="CE114" s="962"/>
      <c r="CF114" s="956">
        <v>19.899999999999999</v>
      </c>
      <c r="CG114" s="957"/>
      <c r="CH114" s="957"/>
      <c r="CI114" s="957"/>
      <c r="CJ114" s="957"/>
      <c r="CK114" s="984"/>
      <c r="CL114" s="985"/>
      <c r="CM114" s="958" t="s">
        <v>435</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122</v>
      </c>
      <c r="DH114" s="995"/>
      <c r="DI114" s="995"/>
      <c r="DJ114" s="995"/>
      <c r="DK114" s="996"/>
      <c r="DL114" s="997" t="s">
        <v>122</v>
      </c>
      <c r="DM114" s="995"/>
      <c r="DN114" s="995"/>
      <c r="DO114" s="995"/>
      <c r="DP114" s="996"/>
      <c r="DQ114" s="997" t="s">
        <v>122</v>
      </c>
      <c r="DR114" s="995"/>
      <c r="DS114" s="995"/>
      <c r="DT114" s="995"/>
      <c r="DU114" s="996"/>
      <c r="DV114" s="998" t="s">
        <v>122</v>
      </c>
      <c r="DW114" s="999"/>
      <c r="DX114" s="999"/>
      <c r="DY114" s="999"/>
      <c r="DZ114" s="1000"/>
    </row>
    <row r="115" spans="1:130" s="218" customFormat="1" ht="26.25" customHeight="1" x14ac:dyDescent="0.15">
      <c r="A115" s="990"/>
      <c r="B115" s="991"/>
      <c r="C115" s="959" t="s">
        <v>436</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v>45</v>
      </c>
      <c r="AB115" s="974"/>
      <c r="AC115" s="974"/>
      <c r="AD115" s="974"/>
      <c r="AE115" s="975"/>
      <c r="AF115" s="976">
        <v>45</v>
      </c>
      <c r="AG115" s="974"/>
      <c r="AH115" s="974"/>
      <c r="AI115" s="974"/>
      <c r="AJ115" s="975"/>
      <c r="AK115" s="976">
        <v>78</v>
      </c>
      <c r="AL115" s="974"/>
      <c r="AM115" s="974"/>
      <c r="AN115" s="974"/>
      <c r="AO115" s="975"/>
      <c r="AP115" s="977">
        <v>0</v>
      </c>
      <c r="AQ115" s="978"/>
      <c r="AR115" s="978"/>
      <c r="AS115" s="978"/>
      <c r="AT115" s="979"/>
      <c r="AU115" s="944"/>
      <c r="AV115" s="945"/>
      <c r="AW115" s="945"/>
      <c r="AX115" s="945"/>
      <c r="AY115" s="945"/>
      <c r="AZ115" s="958" t="s">
        <v>437</v>
      </c>
      <c r="BA115" s="959"/>
      <c r="BB115" s="959"/>
      <c r="BC115" s="959"/>
      <c r="BD115" s="959"/>
      <c r="BE115" s="959"/>
      <c r="BF115" s="959"/>
      <c r="BG115" s="959"/>
      <c r="BH115" s="959"/>
      <c r="BI115" s="959"/>
      <c r="BJ115" s="959"/>
      <c r="BK115" s="959"/>
      <c r="BL115" s="959"/>
      <c r="BM115" s="959"/>
      <c r="BN115" s="959"/>
      <c r="BO115" s="959"/>
      <c r="BP115" s="960"/>
      <c r="BQ115" s="961">
        <v>33300</v>
      </c>
      <c r="BR115" s="962"/>
      <c r="BS115" s="962"/>
      <c r="BT115" s="962"/>
      <c r="BU115" s="962"/>
      <c r="BV115" s="962">
        <v>18000</v>
      </c>
      <c r="BW115" s="962"/>
      <c r="BX115" s="962"/>
      <c r="BY115" s="962"/>
      <c r="BZ115" s="962"/>
      <c r="CA115" s="962">
        <v>18900</v>
      </c>
      <c r="CB115" s="962"/>
      <c r="CC115" s="962"/>
      <c r="CD115" s="962"/>
      <c r="CE115" s="962"/>
      <c r="CF115" s="956">
        <v>1.1000000000000001</v>
      </c>
      <c r="CG115" s="957"/>
      <c r="CH115" s="957"/>
      <c r="CI115" s="957"/>
      <c r="CJ115" s="957"/>
      <c r="CK115" s="984"/>
      <c r="CL115" s="985"/>
      <c r="CM115" s="958" t="s">
        <v>438</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122</v>
      </c>
      <c r="DH115" s="995"/>
      <c r="DI115" s="995"/>
      <c r="DJ115" s="995"/>
      <c r="DK115" s="996"/>
      <c r="DL115" s="997" t="s">
        <v>122</v>
      </c>
      <c r="DM115" s="995"/>
      <c r="DN115" s="995"/>
      <c r="DO115" s="995"/>
      <c r="DP115" s="996"/>
      <c r="DQ115" s="997" t="s">
        <v>122</v>
      </c>
      <c r="DR115" s="995"/>
      <c r="DS115" s="995"/>
      <c r="DT115" s="995"/>
      <c r="DU115" s="996"/>
      <c r="DV115" s="998" t="s">
        <v>122</v>
      </c>
      <c r="DW115" s="999"/>
      <c r="DX115" s="999"/>
      <c r="DY115" s="999"/>
      <c r="DZ115" s="1000"/>
    </row>
    <row r="116" spans="1:130" s="218" customFormat="1" ht="26.25" customHeight="1" x14ac:dyDescent="0.15">
      <c r="A116" s="992"/>
      <c r="B116" s="993"/>
      <c r="C116" s="1001" t="s">
        <v>439</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v>562</v>
      </c>
      <c r="AB116" s="995"/>
      <c r="AC116" s="995"/>
      <c r="AD116" s="995"/>
      <c r="AE116" s="996"/>
      <c r="AF116" s="997" t="s">
        <v>122</v>
      </c>
      <c r="AG116" s="995"/>
      <c r="AH116" s="995"/>
      <c r="AI116" s="995"/>
      <c r="AJ116" s="996"/>
      <c r="AK116" s="997">
        <v>115</v>
      </c>
      <c r="AL116" s="995"/>
      <c r="AM116" s="995"/>
      <c r="AN116" s="995"/>
      <c r="AO116" s="996"/>
      <c r="AP116" s="998">
        <v>0</v>
      </c>
      <c r="AQ116" s="999"/>
      <c r="AR116" s="999"/>
      <c r="AS116" s="999"/>
      <c r="AT116" s="1000"/>
      <c r="AU116" s="944"/>
      <c r="AV116" s="945"/>
      <c r="AW116" s="945"/>
      <c r="AX116" s="945"/>
      <c r="AY116" s="945"/>
      <c r="AZ116" s="1003" t="s">
        <v>440</v>
      </c>
      <c r="BA116" s="1004"/>
      <c r="BB116" s="1004"/>
      <c r="BC116" s="1004"/>
      <c r="BD116" s="1004"/>
      <c r="BE116" s="1004"/>
      <c r="BF116" s="1004"/>
      <c r="BG116" s="1004"/>
      <c r="BH116" s="1004"/>
      <c r="BI116" s="1004"/>
      <c r="BJ116" s="1004"/>
      <c r="BK116" s="1004"/>
      <c r="BL116" s="1004"/>
      <c r="BM116" s="1004"/>
      <c r="BN116" s="1004"/>
      <c r="BO116" s="1004"/>
      <c r="BP116" s="1005"/>
      <c r="BQ116" s="961" t="s">
        <v>122</v>
      </c>
      <c r="BR116" s="962"/>
      <c r="BS116" s="962"/>
      <c r="BT116" s="962"/>
      <c r="BU116" s="962"/>
      <c r="BV116" s="962" t="s">
        <v>122</v>
      </c>
      <c r="BW116" s="962"/>
      <c r="BX116" s="962"/>
      <c r="BY116" s="962"/>
      <c r="BZ116" s="962"/>
      <c r="CA116" s="962" t="s">
        <v>122</v>
      </c>
      <c r="CB116" s="962"/>
      <c r="CC116" s="962"/>
      <c r="CD116" s="962"/>
      <c r="CE116" s="962"/>
      <c r="CF116" s="956" t="s">
        <v>122</v>
      </c>
      <c r="CG116" s="957"/>
      <c r="CH116" s="957"/>
      <c r="CI116" s="957"/>
      <c r="CJ116" s="957"/>
      <c r="CK116" s="984"/>
      <c r="CL116" s="985"/>
      <c r="CM116" s="958" t="s">
        <v>441</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122</v>
      </c>
      <c r="DH116" s="995"/>
      <c r="DI116" s="995"/>
      <c r="DJ116" s="995"/>
      <c r="DK116" s="996"/>
      <c r="DL116" s="997" t="s">
        <v>122</v>
      </c>
      <c r="DM116" s="995"/>
      <c r="DN116" s="995"/>
      <c r="DO116" s="995"/>
      <c r="DP116" s="996"/>
      <c r="DQ116" s="997" t="s">
        <v>122</v>
      </c>
      <c r="DR116" s="995"/>
      <c r="DS116" s="995"/>
      <c r="DT116" s="995"/>
      <c r="DU116" s="996"/>
      <c r="DV116" s="998" t="s">
        <v>122</v>
      </c>
      <c r="DW116" s="999"/>
      <c r="DX116" s="999"/>
      <c r="DY116" s="999"/>
      <c r="DZ116" s="1000"/>
    </row>
    <row r="117" spans="1:130" s="218" customFormat="1" ht="26.25" customHeight="1" x14ac:dyDescent="0.15">
      <c r="A117" s="948" t="s">
        <v>177</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442</v>
      </c>
      <c r="Z117" s="930"/>
      <c r="AA117" s="1014">
        <v>455621</v>
      </c>
      <c r="AB117" s="1015"/>
      <c r="AC117" s="1015"/>
      <c r="AD117" s="1015"/>
      <c r="AE117" s="1016"/>
      <c r="AF117" s="1017">
        <v>503197</v>
      </c>
      <c r="AG117" s="1015"/>
      <c r="AH117" s="1015"/>
      <c r="AI117" s="1015"/>
      <c r="AJ117" s="1016"/>
      <c r="AK117" s="1017">
        <v>526662</v>
      </c>
      <c r="AL117" s="1015"/>
      <c r="AM117" s="1015"/>
      <c r="AN117" s="1015"/>
      <c r="AO117" s="1016"/>
      <c r="AP117" s="1018"/>
      <c r="AQ117" s="1019"/>
      <c r="AR117" s="1019"/>
      <c r="AS117" s="1019"/>
      <c r="AT117" s="1020"/>
      <c r="AU117" s="944"/>
      <c r="AV117" s="945"/>
      <c r="AW117" s="945"/>
      <c r="AX117" s="945"/>
      <c r="AY117" s="945"/>
      <c r="AZ117" s="1010" t="s">
        <v>443</v>
      </c>
      <c r="BA117" s="1011"/>
      <c r="BB117" s="1011"/>
      <c r="BC117" s="1011"/>
      <c r="BD117" s="1011"/>
      <c r="BE117" s="1011"/>
      <c r="BF117" s="1011"/>
      <c r="BG117" s="1011"/>
      <c r="BH117" s="1011"/>
      <c r="BI117" s="1011"/>
      <c r="BJ117" s="1011"/>
      <c r="BK117" s="1011"/>
      <c r="BL117" s="1011"/>
      <c r="BM117" s="1011"/>
      <c r="BN117" s="1011"/>
      <c r="BO117" s="1011"/>
      <c r="BP117" s="1012"/>
      <c r="BQ117" s="961" t="s">
        <v>122</v>
      </c>
      <c r="BR117" s="962"/>
      <c r="BS117" s="962"/>
      <c r="BT117" s="962"/>
      <c r="BU117" s="962"/>
      <c r="BV117" s="962" t="s">
        <v>122</v>
      </c>
      <c r="BW117" s="962"/>
      <c r="BX117" s="962"/>
      <c r="BY117" s="962"/>
      <c r="BZ117" s="962"/>
      <c r="CA117" s="962" t="s">
        <v>122</v>
      </c>
      <c r="CB117" s="962"/>
      <c r="CC117" s="962"/>
      <c r="CD117" s="962"/>
      <c r="CE117" s="962"/>
      <c r="CF117" s="956" t="s">
        <v>122</v>
      </c>
      <c r="CG117" s="957"/>
      <c r="CH117" s="957"/>
      <c r="CI117" s="957"/>
      <c r="CJ117" s="957"/>
      <c r="CK117" s="984"/>
      <c r="CL117" s="985"/>
      <c r="CM117" s="958" t="s">
        <v>444</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122</v>
      </c>
      <c r="DH117" s="995"/>
      <c r="DI117" s="995"/>
      <c r="DJ117" s="995"/>
      <c r="DK117" s="996"/>
      <c r="DL117" s="997" t="s">
        <v>122</v>
      </c>
      <c r="DM117" s="995"/>
      <c r="DN117" s="995"/>
      <c r="DO117" s="995"/>
      <c r="DP117" s="996"/>
      <c r="DQ117" s="997" t="s">
        <v>122</v>
      </c>
      <c r="DR117" s="995"/>
      <c r="DS117" s="995"/>
      <c r="DT117" s="995"/>
      <c r="DU117" s="996"/>
      <c r="DV117" s="998" t="s">
        <v>122</v>
      </c>
      <c r="DW117" s="999"/>
      <c r="DX117" s="999"/>
      <c r="DY117" s="999"/>
      <c r="DZ117" s="1000"/>
    </row>
    <row r="118" spans="1:130" s="218" customFormat="1" ht="26.25" customHeight="1" x14ac:dyDescent="0.15">
      <c r="A118" s="948" t="s">
        <v>418</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415</v>
      </c>
      <c r="AB118" s="929"/>
      <c r="AC118" s="929"/>
      <c r="AD118" s="929"/>
      <c r="AE118" s="930"/>
      <c r="AF118" s="928" t="s">
        <v>416</v>
      </c>
      <c r="AG118" s="929"/>
      <c r="AH118" s="929"/>
      <c r="AI118" s="929"/>
      <c r="AJ118" s="930"/>
      <c r="AK118" s="928" t="s">
        <v>294</v>
      </c>
      <c r="AL118" s="929"/>
      <c r="AM118" s="929"/>
      <c r="AN118" s="929"/>
      <c r="AO118" s="930"/>
      <c r="AP118" s="1006" t="s">
        <v>417</v>
      </c>
      <c r="AQ118" s="1007"/>
      <c r="AR118" s="1007"/>
      <c r="AS118" s="1007"/>
      <c r="AT118" s="1008"/>
      <c r="AU118" s="944"/>
      <c r="AV118" s="945"/>
      <c r="AW118" s="945"/>
      <c r="AX118" s="945"/>
      <c r="AY118" s="945"/>
      <c r="AZ118" s="1009" t="s">
        <v>445</v>
      </c>
      <c r="BA118" s="1001"/>
      <c r="BB118" s="1001"/>
      <c r="BC118" s="1001"/>
      <c r="BD118" s="1001"/>
      <c r="BE118" s="1001"/>
      <c r="BF118" s="1001"/>
      <c r="BG118" s="1001"/>
      <c r="BH118" s="1001"/>
      <c r="BI118" s="1001"/>
      <c r="BJ118" s="1001"/>
      <c r="BK118" s="1001"/>
      <c r="BL118" s="1001"/>
      <c r="BM118" s="1001"/>
      <c r="BN118" s="1001"/>
      <c r="BO118" s="1001"/>
      <c r="BP118" s="1002"/>
      <c r="BQ118" s="1035" t="s">
        <v>122</v>
      </c>
      <c r="BR118" s="1036"/>
      <c r="BS118" s="1036"/>
      <c r="BT118" s="1036"/>
      <c r="BU118" s="1036"/>
      <c r="BV118" s="1036" t="s">
        <v>122</v>
      </c>
      <c r="BW118" s="1036"/>
      <c r="BX118" s="1036"/>
      <c r="BY118" s="1036"/>
      <c r="BZ118" s="1036"/>
      <c r="CA118" s="1036" t="s">
        <v>122</v>
      </c>
      <c r="CB118" s="1036"/>
      <c r="CC118" s="1036"/>
      <c r="CD118" s="1036"/>
      <c r="CE118" s="1036"/>
      <c r="CF118" s="956" t="s">
        <v>122</v>
      </c>
      <c r="CG118" s="957"/>
      <c r="CH118" s="957"/>
      <c r="CI118" s="957"/>
      <c r="CJ118" s="957"/>
      <c r="CK118" s="984"/>
      <c r="CL118" s="985"/>
      <c r="CM118" s="958" t="s">
        <v>446</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122</v>
      </c>
      <c r="DH118" s="995"/>
      <c r="DI118" s="995"/>
      <c r="DJ118" s="995"/>
      <c r="DK118" s="996"/>
      <c r="DL118" s="997" t="s">
        <v>122</v>
      </c>
      <c r="DM118" s="995"/>
      <c r="DN118" s="995"/>
      <c r="DO118" s="995"/>
      <c r="DP118" s="996"/>
      <c r="DQ118" s="997" t="s">
        <v>122</v>
      </c>
      <c r="DR118" s="995"/>
      <c r="DS118" s="995"/>
      <c r="DT118" s="995"/>
      <c r="DU118" s="996"/>
      <c r="DV118" s="998" t="s">
        <v>122</v>
      </c>
      <c r="DW118" s="999"/>
      <c r="DX118" s="999"/>
      <c r="DY118" s="999"/>
      <c r="DZ118" s="1000"/>
    </row>
    <row r="119" spans="1:130" s="218" customFormat="1" ht="26.25" customHeight="1" x14ac:dyDescent="0.15">
      <c r="A119" s="1092" t="s">
        <v>421</v>
      </c>
      <c r="B119" s="983"/>
      <c r="C119" s="965" t="s">
        <v>422</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122</v>
      </c>
      <c r="AB119" s="936"/>
      <c r="AC119" s="936"/>
      <c r="AD119" s="936"/>
      <c r="AE119" s="937"/>
      <c r="AF119" s="938" t="s">
        <v>122</v>
      </c>
      <c r="AG119" s="936"/>
      <c r="AH119" s="936"/>
      <c r="AI119" s="936"/>
      <c r="AJ119" s="937"/>
      <c r="AK119" s="938" t="s">
        <v>122</v>
      </c>
      <c r="AL119" s="936"/>
      <c r="AM119" s="936"/>
      <c r="AN119" s="936"/>
      <c r="AO119" s="937"/>
      <c r="AP119" s="939" t="s">
        <v>122</v>
      </c>
      <c r="AQ119" s="940"/>
      <c r="AR119" s="940"/>
      <c r="AS119" s="940"/>
      <c r="AT119" s="941"/>
      <c r="AU119" s="946"/>
      <c r="AV119" s="947"/>
      <c r="AW119" s="947"/>
      <c r="AX119" s="947"/>
      <c r="AY119" s="947"/>
      <c r="AZ119" s="239" t="s">
        <v>177</v>
      </c>
      <c r="BA119" s="239"/>
      <c r="BB119" s="239"/>
      <c r="BC119" s="239"/>
      <c r="BD119" s="239"/>
      <c r="BE119" s="239"/>
      <c r="BF119" s="239"/>
      <c r="BG119" s="239"/>
      <c r="BH119" s="239"/>
      <c r="BI119" s="239"/>
      <c r="BJ119" s="239"/>
      <c r="BK119" s="239"/>
      <c r="BL119" s="239"/>
      <c r="BM119" s="239"/>
      <c r="BN119" s="239"/>
      <c r="BO119" s="1013" t="s">
        <v>447</v>
      </c>
      <c r="BP119" s="1041"/>
      <c r="BQ119" s="1035">
        <v>4555881</v>
      </c>
      <c r="BR119" s="1036"/>
      <c r="BS119" s="1036"/>
      <c r="BT119" s="1036"/>
      <c r="BU119" s="1036"/>
      <c r="BV119" s="1036">
        <v>4309556</v>
      </c>
      <c r="BW119" s="1036"/>
      <c r="BX119" s="1036"/>
      <c r="BY119" s="1036"/>
      <c r="BZ119" s="1036"/>
      <c r="CA119" s="1036">
        <v>4092500</v>
      </c>
      <c r="CB119" s="1036"/>
      <c r="CC119" s="1036"/>
      <c r="CD119" s="1036"/>
      <c r="CE119" s="1036"/>
      <c r="CF119" s="1037"/>
      <c r="CG119" s="1038"/>
      <c r="CH119" s="1038"/>
      <c r="CI119" s="1038"/>
      <c r="CJ119" s="1039"/>
      <c r="CK119" s="986"/>
      <c r="CL119" s="987"/>
      <c r="CM119" s="1009" t="s">
        <v>448</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122</v>
      </c>
      <c r="DH119" s="1022"/>
      <c r="DI119" s="1022"/>
      <c r="DJ119" s="1022"/>
      <c r="DK119" s="1023"/>
      <c r="DL119" s="1021" t="s">
        <v>122</v>
      </c>
      <c r="DM119" s="1022"/>
      <c r="DN119" s="1022"/>
      <c r="DO119" s="1022"/>
      <c r="DP119" s="1023"/>
      <c r="DQ119" s="1021" t="s">
        <v>122</v>
      </c>
      <c r="DR119" s="1022"/>
      <c r="DS119" s="1022"/>
      <c r="DT119" s="1022"/>
      <c r="DU119" s="1023"/>
      <c r="DV119" s="1024" t="s">
        <v>122</v>
      </c>
      <c r="DW119" s="1025"/>
      <c r="DX119" s="1025"/>
      <c r="DY119" s="1025"/>
      <c r="DZ119" s="1026"/>
    </row>
    <row r="120" spans="1:130" s="218" customFormat="1" ht="26.25" customHeight="1" x14ac:dyDescent="0.15">
      <c r="A120" s="1093"/>
      <c r="B120" s="985"/>
      <c r="C120" s="958" t="s">
        <v>425</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122</v>
      </c>
      <c r="AB120" s="995"/>
      <c r="AC120" s="995"/>
      <c r="AD120" s="995"/>
      <c r="AE120" s="996"/>
      <c r="AF120" s="997" t="s">
        <v>122</v>
      </c>
      <c r="AG120" s="995"/>
      <c r="AH120" s="995"/>
      <c r="AI120" s="995"/>
      <c r="AJ120" s="996"/>
      <c r="AK120" s="997" t="s">
        <v>122</v>
      </c>
      <c r="AL120" s="995"/>
      <c r="AM120" s="995"/>
      <c r="AN120" s="995"/>
      <c r="AO120" s="996"/>
      <c r="AP120" s="998" t="s">
        <v>122</v>
      </c>
      <c r="AQ120" s="999"/>
      <c r="AR120" s="999"/>
      <c r="AS120" s="999"/>
      <c r="AT120" s="1000"/>
      <c r="AU120" s="1027" t="s">
        <v>449</v>
      </c>
      <c r="AV120" s="1028"/>
      <c r="AW120" s="1028"/>
      <c r="AX120" s="1028"/>
      <c r="AY120" s="1029"/>
      <c r="AZ120" s="965" t="s">
        <v>450</v>
      </c>
      <c r="BA120" s="933"/>
      <c r="BB120" s="933"/>
      <c r="BC120" s="933"/>
      <c r="BD120" s="933"/>
      <c r="BE120" s="933"/>
      <c r="BF120" s="933"/>
      <c r="BG120" s="933"/>
      <c r="BH120" s="933"/>
      <c r="BI120" s="933"/>
      <c r="BJ120" s="933"/>
      <c r="BK120" s="933"/>
      <c r="BL120" s="933"/>
      <c r="BM120" s="933"/>
      <c r="BN120" s="933"/>
      <c r="BO120" s="933"/>
      <c r="BP120" s="934"/>
      <c r="BQ120" s="966">
        <v>2892425</v>
      </c>
      <c r="BR120" s="967"/>
      <c r="BS120" s="967"/>
      <c r="BT120" s="967"/>
      <c r="BU120" s="967"/>
      <c r="BV120" s="967">
        <v>3005718</v>
      </c>
      <c r="BW120" s="967"/>
      <c r="BX120" s="967"/>
      <c r="BY120" s="967"/>
      <c r="BZ120" s="967"/>
      <c r="CA120" s="967">
        <v>2852381</v>
      </c>
      <c r="CB120" s="967"/>
      <c r="CC120" s="967"/>
      <c r="CD120" s="967"/>
      <c r="CE120" s="967"/>
      <c r="CF120" s="980">
        <v>168.6</v>
      </c>
      <c r="CG120" s="981"/>
      <c r="CH120" s="981"/>
      <c r="CI120" s="981"/>
      <c r="CJ120" s="981"/>
      <c r="CK120" s="1042" t="s">
        <v>451</v>
      </c>
      <c r="CL120" s="1043"/>
      <c r="CM120" s="1043"/>
      <c r="CN120" s="1043"/>
      <c r="CO120" s="1044"/>
      <c r="CP120" s="1050" t="s">
        <v>394</v>
      </c>
      <c r="CQ120" s="1051"/>
      <c r="CR120" s="1051"/>
      <c r="CS120" s="1051"/>
      <c r="CT120" s="1051"/>
      <c r="CU120" s="1051"/>
      <c r="CV120" s="1051"/>
      <c r="CW120" s="1051"/>
      <c r="CX120" s="1051"/>
      <c r="CY120" s="1051"/>
      <c r="CZ120" s="1051"/>
      <c r="DA120" s="1051"/>
      <c r="DB120" s="1051"/>
      <c r="DC120" s="1051"/>
      <c r="DD120" s="1051"/>
      <c r="DE120" s="1051"/>
      <c r="DF120" s="1052"/>
      <c r="DG120" s="966" t="s">
        <v>122</v>
      </c>
      <c r="DH120" s="967"/>
      <c r="DI120" s="967"/>
      <c r="DJ120" s="967"/>
      <c r="DK120" s="967"/>
      <c r="DL120" s="967" t="s">
        <v>122</v>
      </c>
      <c r="DM120" s="967"/>
      <c r="DN120" s="967"/>
      <c r="DO120" s="967"/>
      <c r="DP120" s="967"/>
      <c r="DQ120" s="967">
        <v>135211</v>
      </c>
      <c r="DR120" s="967"/>
      <c r="DS120" s="967"/>
      <c r="DT120" s="967"/>
      <c r="DU120" s="967"/>
      <c r="DV120" s="968">
        <v>8</v>
      </c>
      <c r="DW120" s="968"/>
      <c r="DX120" s="968"/>
      <c r="DY120" s="968"/>
      <c r="DZ120" s="969"/>
    </row>
    <row r="121" spans="1:130" s="218" customFormat="1" ht="26.25" customHeight="1" x14ac:dyDescent="0.15">
      <c r="A121" s="1093"/>
      <c r="B121" s="985"/>
      <c r="C121" s="1010" t="s">
        <v>452</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122</v>
      </c>
      <c r="AB121" s="995"/>
      <c r="AC121" s="995"/>
      <c r="AD121" s="995"/>
      <c r="AE121" s="996"/>
      <c r="AF121" s="997" t="s">
        <v>122</v>
      </c>
      <c r="AG121" s="995"/>
      <c r="AH121" s="995"/>
      <c r="AI121" s="995"/>
      <c r="AJ121" s="996"/>
      <c r="AK121" s="997" t="s">
        <v>122</v>
      </c>
      <c r="AL121" s="995"/>
      <c r="AM121" s="995"/>
      <c r="AN121" s="995"/>
      <c r="AO121" s="996"/>
      <c r="AP121" s="998" t="s">
        <v>122</v>
      </c>
      <c r="AQ121" s="999"/>
      <c r="AR121" s="999"/>
      <c r="AS121" s="999"/>
      <c r="AT121" s="1000"/>
      <c r="AU121" s="1030"/>
      <c r="AV121" s="1031"/>
      <c r="AW121" s="1031"/>
      <c r="AX121" s="1031"/>
      <c r="AY121" s="1032"/>
      <c r="AZ121" s="958" t="s">
        <v>453</v>
      </c>
      <c r="BA121" s="959"/>
      <c r="BB121" s="959"/>
      <c r="BC121" s="959"/>
      <c r="BD121" s="959"/>
      <c r="BE121" s="959"/>
      <c r="BF121" s="959"/>
      <c r="BG121" s="959"/>
      <c r="BH121" s="959"/>
      <c r="BI121" s="959"/>
      <c r="BJ121" s="959"/>
      <c r="BK121" s="959"/>
      <c r="BL121" s="959"/>
      <c r="BM121" s="959"/>
      <c r="BN121" s="959"/>
      <c r="BO121" s="959"/>
      <c r="BP121" s="960"/>
      <c r="BQ121" s="961">
        <v>69023</v>
      </c>
      <c r="BR121" s="962"/>
      <c r="BS121" s="962"/>
      <c r="BT121" s="962"/>
      <c r="BU121" s="962"/>
      <c r="BV121" s="962">
        <v>57944</v>
      </c>
      <c r="BW121" s="962"/>
      <c r="BX121" s="962"/>
      <c r="BY121" s="962"/>
      <c r="BZ121" s="962"/>
      <c r="CA121" s="962">
        <v>84396</v>
      </c>
      <c r="CB121" s="962"/>
      <c r="CC121" s="962"/>
      <c r="CD121" s="962"/>
      <c r="CE121" s="962"/>
      <c r="CF121" s="956">
        <v>5</v>
      </c>
      <c r="CG121" s="957"/>
      <c r="CH121" s="957"/>
      <c r="CI121" s="957"/>
      <c r="CJ121" s="957"/>
      <c r="CK121" s="1045"/>
      <c r="CL121" s="1046"/>
      <c r="CM121" s="1046"/>
      <c r="CN121" s="1046"/>
      <c r="CO121" s="1047"/>
      <c r="CP121" s="1055" t="s">
        <v>398</v>
      </c>
      <c r="CQ121" s="1056"/>
      <c r="CR121" s="1056"/>
      <c r="CS121" s="1056"/>
      <c r="CT121" s="1056"/>
      <c r="CU121" s="1056"/>
      <c r="CV121" s="1056"/>
      <c r="CW121" s="1056"/>
      <c r="CX121" s="1056"/>
      <c r="CY121" s="1056"/>
      <c r="CZ121" s="1056"/>
      <c r="DA121" s="1056"/>
      <c r="DB121" s="1056"/>
      <c r="DC121" s="1056"/>
      <c r="DD121" s="1056"/>
      <c r="DE121" s="1056"/>
      <c r="DF121" s="1057"/>
      <c r="DG121" s="961">
        <v>53560</v>
      </c>
      <c r="DH121" s="962"/>
      <c r="DI121" s="962"/>
      <c r="DJ121" s="962"/>
      <c r="DK121" s="962"/>
      <c r="DL121" s="962">
        <v>48755</v>
      </c>
      <c r="DM121" s="962"/>
      <c r="DN121" s="962"/>
      <c r="DO121" s="962"/>
      <c r="DP121" s="962"/>
      <c r="DQ121" s="962">
        <v>43859</v>
      </c>
      <c r="DR121" s="962"/>
      <c r="DS121" s="962"/>
      <c r="DT121" s="962"/>
      <c r="DU121" s="962"/>
      <c r="DV121" s="963">
        <v>2.6</v>
      </c>
      <c r="DW121" s="963"/>
      <c r="DX121" s="963"/>
      <c r="DY121" s="963"/>
      <c r="DZ121" s="964"/>
    </row>
    <row r="122" spans="1:130" s="218" customFormat="1" ht="26.25" customHeight="1" x14ac:dyDescent="0.15">
      <c r="A122" s="1093"/>
      <c r="B122" s="985"/>
      <c r="C122" s="958" t="s">
        <v>435</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122</v>
      </c>
      <c r="AB122" s="995"/>
      <c r="AC122" s="995"/>
      <c r="AD122" s="995"/>
      <c r="AE122" s="996"/>
      <c r="AF122" s="997" t="s">
        <v>122</v>
      </c>
      <c r="AG122" s="995"/>
      <c r="AH122" s="995"/>
      <c r="AI122" s="995"/>
      <c r="AJ122" s="996"/>
      <c r="AK122" s="997" t="s">
        <v>122</v>
      </c>
      <c r="AL122" s="995"/>
      <c r="AM122" s="995"/>
      <c r="AN122" s="995"/>
      <c r="AO122" s="996"/>
      <c r="AP122" s="998" t="s">
        <v>122</v>
      </c>
      <c r="AQ122" s="999"/>
      <c r="AR122" s="999"/>
      <c r="AS122" s="999"/>
      <c r="AT122" s="1000"/>
      <c r="AU122" s="1030"/>
      <c r="AV122" s="1031"/>
      <c r="AW122" s="1031"/>
      <c r="AX122" s="1031"/>
      <c r="AY122" s="1032"/>
      <c r="AZ122" s="1009" t="s">
        <v>454</v>
      </c>
      <c r="BA122" s="1001"/>
      <c r="BB122" s="1001"/>
      <c r="BC122" s="1001"/>
      <c r="BD122" s="1001"/>
      <c r="BE122" s="1001"/>
      <c r="BF122" s="1001"/>
      <c r="BG122" s="1001"/>
      <c r="BH122" s="1001"/>
      <c r="BI122" s="1001"/>
      <c r="BJ122" s="1001"/>
      <c r="BK122" s="1001"/>
      <c r="BL122" s="1001"/>
      <c r="BM122" s="1001"/>
      <c r="BN122" s="1001"/>
      <c r="BO122" s="1001"/>
      <c r="BP122" s="1002"/>
      <c r="BQ122" s="1035">
        <v>2661848</v>
      </c>
      <c r="BR122" s="1036"/>
      <c r="BS122" s="1036"/>
      <c r="BT122" s="1036"/>
      <c r="BU122" s="1036"/>
      <c r="BV122" s="1036">
        <v>2674078</v>
      </c>
      <c r="BW122" s="1036"/>
      <c r="BX122" s="1036"/>
      <c r="BY122" s="1036"/>
      <c r="BZ122" s="1036"/>
      <c r="CA122" s="1036">
        <v>2624931</v>
      </c>
      <c r="CB122" s="1036"/>
      <c r="CC122" s="1036"/>
      <c r="CD122" s="1036"/>
      <c r="CE122" s="1036"/>
      <c r="CF122" s="1053">
        <v>155.1</v>
      </c>
      <c r="CG122" s="1054"/>
      <c r="CH122" s="1054"/>
      <c r="CI122" s="1054"/>
      <c r="CJ122" s="1054"/>
      <c r="CK122" s="1045"/>
      <c r="CL122" s="1046"/>
      <c r="CM122" s="1046"/>
      <c r="CN122" s="1046"/>
      <c r="CO122" s="1047"/>
      <c r="CP122" s="1055" t="s">
        <v>396</v>
      </c>
      <c r="CQ122" s="1056"/>
      <c r="CR122" s="1056"/>
      <c r="CS122" s="1056"/>
      <c r="CT122" s="1056"/>
      <c r="CU122" s="1056"/>
      <c r="CV122" s="1056"/>
      <c r="CW122" s="1056"/>
      <c r="CX122" s="1056"/>
      <c r="CY122" s="1056"/>
      <c r="CZ122" s="1056"/>
      <c r="DA122" s="1056"/>
      <c r="DB122" s="1056"/>
      <c r="DC122" s="1056"/>
      <c r="DD122" s="1056"/>
      <c r="DE122" s="1056"/>
      <c r="DF122" s="1057"/>
      <c r="DG122" s="961">
        <v>11194</v>
      </c>
      <c r="DH122" s="962"/>
      <c r="DI122" s="962"/>
      <c r="DJ122" s="962"/>
      <c r="DK122" s="962"/>
      <c r="DL122" s="962">
        <v>8101</v>
      </c>
      <c r="DM122" s="962"/>
      <c r="DN122" s="962"/>
      <c r="DO122" s="962"/>
      <c r="DP122" s="962"/>
      <c r="DQ122" s="962">
        <v>5212</v>
      </c>
      <c r="DR122" s="962"/>
      <c r="DS122" s="962"/>
      <c r="DT122" s="962"/>
      <c r="DU122" s="962"/>
      <c r="DV122" s="963">
        <v>0.3</v>
      </c>
      <c r="DW122" s="963"/>
      <c r="DX122" s="963"/>
      <c r="DY122" s="963"/>
      <c r="DZ122" s="964"/>
    </row>
    <row r="123" spans="1:130" s="218" customFormat="1" ht="26.25" customHeight="1" x14ac:dyDescent="0.15">
      <c r="A123" s="1093"/>
      <c r="B123" s="985"/>
      <c r="C123" s="958" t="s">
        <v>441</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122</v>
      </c>
      <c r="AB123" s="995"/>
      <c r="AC123" s="995"/>
      <c r="AD123" s="995"/>
      <c r="AE123" s="996"/>
      <c r="AF123" s="997" t="s">
        <v>122</v>
      </c>
      <c r="AG123" s="995"/>
      <c r="AH123" s="995"/>
      <c r="AI123" s="995"/>
      <c r="AJ123" s="996"/>
      <c r="AK123" s="997" t="s">
        <v>122</v>
      </c>
      <c r="AL123" s="995"/>
      <c r="AM123" s="995"/>
      <c r="AN123" s="995"/>
      <c r="AO123" s="996"/>
      <c r="AP123" s="998" t="s">
        <v>122</v>
      </c>
      <c r="AQ123" s="999"/>
      <c r="AR123" s="999"/>
      <c r="AS123" s="999"/>
      <c r="AT123" s="1000"/>
      <c r="AU123" s="1033"/>
      <c r="AV123" s="1034"/>
      <c r="AW123" s="1034"/>
      <c r="AX123" s="1034"/>
      <c r="AY123" s="1034"/>
      <c r="AZ123" s="239" t="s">
        <v>177</v>
      </c>
      <c r="BA123" s="239"/>
      <c r="BB123" s="239"/>
      <c r="BC123" s="239"/>
      <c r="BD123" s="239"/>
      <c r="BE123" s="239"/>
      <c r="BF123" s="239"/>
      <c r="BG123" s="239"/>
      <c r="BH123" s="239"/>
      <c r="BI123" s="239"/>
      <c r="BJ123" s="239"/>
      <c r="BK123" s="239"/>
      <c r="BL123" s="239"/>
      <c r="BM123" s="239"/>
      <c r="BN123" s="239"/>
      <c r="BO123" s="1013" t="s">
        <v>455</v>
      </c>
      <c r="BP123" s="1041"/>
      <c r="BQ123" s="1099">
        <v>5623296</v>
      </c>
      <c r="BR123" s="1100"/>
      <c r="BS123" s="1100"/>
      <c r="BT123" s="1100"/>
      <c r="BU123" s="1100"/>
      <c r="BV123" s="1100">
        <v>5737740</v>
      </c>
      <c r="BW123" s="1100"/>
      <c r="BX123" s="1100"/>
      <c r="BY123" s="1100"/>
      <c r="BZ123" s="1100"/>
      <c r="CA123" s="1100">
        <v>5561708</v>
      </c>
      <c r="CB123" s="1100"/>
      <c r="CC123" s="1100"/>
      <c r="CD123" s="1100"/>
      <c r="CE123" s="1100"/>
      <c r="CF123" s="1037"/>
      <c r="CG123" s="1038"/>
      <c r="CH123" s="1038"/>
      <c r="CI123" s="1038"/>
      <c r="CJ123" s="1039"/>
      <c r="CK123" s="1045"/>
      <c r="CL123" s="1046"/>
      <c r="CM123" s="1046"/>
      <c r="CN123" s="1046"/>
      <c r="CO123" s="1047"/>
      <c r="CP123" s="1055" t="s">
        <v>393</v>
      </c>
      <c r="CQ123" s="1056"/>
      <c r="CR123" s="1056"/>
      <c r="CS123" s="1056"/>
      <c r="CT123" s="1056"/>
      <c r="CU123" s="1056"/>
      <c r="CV123" s="1056"/>
      <c r="CW123" s="1056"/>
      <c r="CX123" s="1056"/>
      <c r="CY123" s="1056"/>
      <c r="CZ123" s="1056"/>
      <c r="DA123" s="1056"/>
      <c r="DB123" s="1056"/>
      <c r="DC123" s="1056"/>
      <c r="DD123" s="1056"/>
      <c r="DE123" s="1056"/>
      <c r="DF123" s="1057"/>
      <c r="DG123" s="994" t="s">
        <v>122</v>
      </c>
      <c r="DH123" s="995"/>
      <c r="DI123" s="995"/>
      <c r="DJ123" s="995"/>
      <c r="DK123" s="996"/>
      <c r="DL123" s="997" t="s">
        <v>122</v>
      </c>
      <c r="DM123" s="995"/>
      <c r="DN123" s="995"/>
      <c r="DO123" s="995"/>
      <c r="DP123" s="996"/>
      <c r="DQ123" s="997" t="s">
        <v>122</v>
      </c>
      <c r="DR123" s="995"/>
      <c r="DS123" s="995"/>
      <c r="DT123" s="995"/>
      <c r="DU123" s="996"/>
      <c r="DV123" s="998" t="s">
        <v>122</v>
      </c>
      <c r="DW123" s="999"/>
      <c r="DX123" s="999"/>
      <c r="DY123" s="999"/>
      <c r="DZ123" s="1000"/>
    </row>
    <row r="124" spans="1:130" s="218" customFormat="1" ht="26.25" customHeight="1" thickBot="1" x14ac:dyDescent="0.2">
      <c r="A124" s="1093"/>
      <c r="B124" s="985"/>
      <c r="C124" s="958" t="s">
        <v>444</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122</v>
      </c>
      <c r="AB124" s="995"/>
      <c r="AC124" s="995"/>
      <c r="AD124" s="995"/>
      <c r="AE124" s="996"/>
      <c r="AF124" s="997" t="s">
        <v>122</v>
      </c>
      <c r="AG124" s="995"/>
      <c r="AH124" s="995"/>
      <c r="AI124" s="995"/>
      <c r="AJ124" s="996"/>
      <c r="AK124" s="997" t="s">
        <v>122</v>
      </c>
      <c r="AL124" s="995"/>
      <c r="AM124" s="995"/>
      <c r="AN124" s="995"/>
      <c r="AO124" s="996"/>
      <c r="AP124" s="998" t="s">
        <v>122</v>
      </c>
      <c r="AQ124" s="999"/>
      <c r="AR124" s="999"/>
      <c r="AS124" s="999"/>
      <c r="AT124" s="1000"/>
      <c r="AU124" s="1095" t="s">
        <v>456</v>
      </c>
      <c r="AV124" s="1096"/>
      <c r="AW124" s="1096"/>
      <c r="AX124" s="1096"/>
      <c r="AY124" s="1096"/>
      <c r="AZ124" s="1096"/>
      <c r="BA124" s="1096"/>
      <c r="BB124" s="1096"/>
      <c r="BC124" s="1096"/>
      <c r="BD124" s="1096"/>
      <c r="BE124" s="1096"/>
      <c r="BF124" s="1096"/>
      <c r="BG124" s="1096"/>
      <c r="BH124" s="1096"/>
      <c r="BI124" s="1096"/>
      <c r="BJ124" s="1096"/>
      <c r="BK124" s="1096"/>
      <c r="BL124" s="1096"/>
      <c r="BM124" s="1096"/>
      <c r="BN124" s="1096"/>
      <c r="BO124" s="1096"/>
      <c r="BP124" s="1097"/>
      <c r="BQ124" s="1098" t="s">
        <v>122</v>
      </c>
      <c r="BR124" s="1063"/>
      <c r="BS124" s="1063"/>
      <c r="BT124" s="1063"/>
      <c r="BU124" s="1063"/>
      <c r="BV124" s="1063" t="s">
        <v>122</v>
      </c>
      <c r="BW124" s="1063"/>
      <c r="BX124" s="1063"/>
      <c r="BY124" s="1063"/>
      <c r="BZ124" s="1063"/>
      <c r="CA124" s="1063" t="s">
        <v>122</v>
      </c>
      <c r="CB124" s="1063"/>
      <c r="CC124" s="1063"/>
      <c r="CD124" s="1063"/>
      <c r="CE124" s="1063"/>
      <c r="CF124" s="1064"/>
      <c r="CG124" s="1065"/>
      <c r="CH124" s="1065"/>
      <c r="CI124" s="1065"/>
      <c r="CJ124" s="1066"/>
      <c r="CK124" s="1048"/>
      <c r="CL124" s="1048"/>
      <c r="CM124" s="1048"/>
      <c r="CN124" s="1048"/>
      <c r="CO124" s="1049"/>
      <c r="CP124" s="1055" t="s">
        <v>457</v>
      </c>
      <c r="CQ124" s="1056"/>
      <c r="CR124" s="1056"/>
      <c r="CS124" s="1056"/>
      <c r="CT124" s="1056"/>
      <c r="CU124" s="1056"/>
      <c r="CV124" s="1056"/>
      <c r="CW124" s="1056"/>
      <c r="CX124" s="1056"/>
      <c r="CY124" s="1056"/>
      <c r="CZ124" s="1056"/>
      <c r="DA124" s="1056"/>
      <c r="DB124" s="1056"/>
      <c r="DC124" s="1056"/>
      <c r="DD124" s="1056"/>
      <c r="DE124" s="1056"/>
      <c r="DF124" s="1057"/>
      <c r="DG124" s="1040">
        <v>185384</v>
      </c>
      <c r="DH124" s="1022"/>
      <c r="DI124" s="1022"/>
      <c r="DJ124" s="1022"/>
      <c r="DK124" s="1023"/>
      <c r="DL124" s="1021">
        <v>163959</v>
      </c>
      <c r="DM124" s="1022"/>
      <c r="DN124" s="1022"/>
      <c r="DO124" s="1022"/>
      <c r="DP124" s="1023"/>
      <c r="DQ124" s="1021" t="s">
        <v>122</v>
      </c>
      <c r="DR124" s="1022"/>
      <c r="DS124" s="1022"/>
      <c r="DT124" s="1022"/>
      <c r="DU124" s="1023"/>
      <c r="DV124" s="1024" t="s">
        <v>122</v>
      </c>
      <c r="DW124" s="1025"/>
      <c r="DX124" s="1025"/>
      <c r="DY124" s="1025"/>
      <c r="DZ124" s="1026"/>
    </row>
    <row r="125" spans="1:130" s="218" customFormat="1" ht="26.25" customHeight="1" x14ac:dyDescent="0.15">
      <c r="A125" s="1093"/>
      <c r="B125" s="985"/>
      <c r="C125" s="958" t="s">
        <v>446</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122</v>
      </c>
      <c r="AB125" s="995"/>
      <c r="AC125" s="995"/>
      <c r="AD125" s="995"/>
      <c r="AE125" s="996"/>
      <c r="AF125" s="997" t="s">
        <v>122</v>
      </c>
      <c r="AG125" s="995"/>
      <c r="AH125" s="995"/>
      <c r="AI125" s="995"/>
      <c r="AJ125" s="996"/>
      <c r="AK125" s="997" t="s">
        <v>122</v>
      </c>
      <c r="AL125" s="995"/>
      <c r="AM125" s="995"/>
      <c r="AN125" s="995"/>
      <c r="AO125" s="996"/>
      <c r="AP125" s="998" t="s">
        <v>122</v>
      </c>
      <c r="AQ125" s="999"/>
      <c r="AR125" s="999"/>
      <c r="AS125" s="999"/>
      <c r="AT125" s="1000"/>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58" t="s">
        <v>458</v>
      </c>
      <c r="CL125" s="1043"/>
      <c r="CM125" s="1043"/>
      <c r="CN125" s="1043"/>
      <c r="CO125" s="1044"/>
      <c r="CP125" s="965" t="s">
        <v>459</v>
      </c>
      <c r="CQ125" s="933"/>
      <c r="CR125" s="933"/>
      <c r="CS125" s="933"/>
      <c r="CT125" s="933"/>
      <c r="CU125" s="933"/>
      <c r="CV125" s="933"/>
      <c r="CW125" s="933"/>
      <c r="CX125" s="933"/>
      <c r="CY125" s="933"/>
      <c r="CZ125" s="933"/>
      <c r="DA125" s="933"/>
      <c r="DB125" s="933"/>
      <c r="DC125" s="933"/>
      <c r="DD125" s="933"/>
      <c r="DE125" s="933"/>
      <c r="DF125" s="934"/>
      <c r="DG125" s="966" t="s">
        <v>122</v>
      </c>
      <c r="DH125" s="967"/>
      <c r="DI125" s="967"/>
      <c r="DJ125" s="967"/>
      <c r="DK125" s="967"/>
      <c r="DL125" s="967" t="s">
        <v>122</v>
      </c>
      <c r="DM125" s="967"/>
      <c r="DN125" s="967"/>
      <c r="DO125" s="967"/>
      <c r="DP125" s="967"/>
      <c r="DQ125" s="967" t="s">
        <v>122</v>
      </c>
      <c r="DR125" s="967"/>
      <c r="DS125" s="967"/>
      <c r="DT125" s="967"/>
      <c r="DU125" s="967"/>
      <c r="DV125" s="968" t="s">
        <v>122</v>
      </c>
      <c r="DW125" s="968"/>
      <c r="DX125" s="968"/>
      <c r="DY125" s="968"/>
      <c r="DZ125" s="969"/>
    </row>
    <row r="126" spans="1:130" s="218" customFormat="1" ht="26.25" customHeight="1" thickBot="1" x14ac:dyDescent="0.2">
      <c r="A126" s="1093"/>
      <c r="B126" s="985"/>
      <c r="C126" s="958" t="s">
        <v>448</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t="s">
        <v>122</v>
      </c>
      <c r="AB126" s="995"/>
      <c r="AC126" s="995"/>
      <c r="AD126" s="995"/>
      <c r="AE126" s="996"/>
      <c r="AF126" s="997" t="s">
        <v>122</v>
      </c>
      <c r="AG126" s="995"/>
      <c r="AH126" s="995"/>
      <c r="AI126" s="995"/>
      <c r="AJ126" s="996"/>
      <c r="AK126" s="997" t="s">
        <v>122</v>
      </c>
      <c r="AL126" s="995"/>
      <c r="AM126" s="995"/>
      <c r="AN126" s="995"/>
      <c r="AO126" s="996"/>
      <c r="AP126" s="998" t="s">
        <v>122</v>
      </c>
      <c r="AQ126" s="999"/>
      <c r="AR126" s="999"/>
      <c r="AS126" s="999"/>
      <c r="AT126" s="1000"/>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59"/>
      <c r="CL126" s="1046"/>
      <c r="CM126" s="1046"/>
      <c r="CN126" s="1046"/>
      <c r="CO126" s="1047"/>
      <c r="CP126" s="958" t="s">
        <v>460</v>
      </c>
      <c r="CQ126" s="959"/>
      <c r="CR126" s="959"/>
      <c r="CS126" s="959"/>
      <c r="CT126" s="959"/>
      <c r="CU126" s="959"/>
      <c r="CV126" s="959"/>
      <c r="CW126" s="959"/>
      <c r="CX126" s="959"/>
      <c r="CY126" s="959"/>
      <c r="CZ126" s="959"/>
      <c r="DA126" s="959"/>
      <c r="DB126" s="959"/>
      <c r="DC126" s="959"/>
      <c r="DD126" s="959"/>
      <c r="DE126" s="959"/>
      <c r="DF126" s="960"/>
      <c r="DG126" s="961" t="s">
        <v>122</v>
      </c>
      <c r="DH126" s="962"/>
      <c r="DI126" s="962"/>
      <c r="DJ126" s="962"/>
      <c r="DK126" s="962"/>
      <c r="DL126" s="962" t="s">
        <v>122</v>
      </c>
      <c r="DM126" s="962"/>
      <c r="DN126" s="962"/>
      <c r="DO126" s="962"/>
      <c r="DP126" s="962"/>
      <c r="DQ126" s="962" t="s">
        <v>122</v>
      </c>
      <c r="DR126" s="962"/>
      <c r="DS126" s="962"/>
      <c r="DT126" s="962"/>
      <c r="DU126" s="962"/>
      <c r="DV126" s="963" t="s">
        <v>122</v>
      </c>
      <c r="DW126" s="963"/>
      <c r="DX126" s="963"/>
      <c r="DY126" s="963"/>
      <c r="DZ126" s="964"/>
    </row>
    <row r="127" spans="1:130" s="218" customFormat="1" ht="26.25" customHeight="1" x14ac:dyDescent="0.15">
      <c r="A127" s="1094"/>
      <c r="B127" s="987"/>
      <c r="C127" s="1009" t="s">
        <v>461</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v>45</v>
      </c>
      <c r="AB127" s="995"/>
      <c r="AC127" s="995"/>
      <c r="AD127" s="995"/>
      <c r="AE127" s="996"/>
      <c r="AF127" s="997">
        <v>45</v>
      </c>
      <c r="AG127" s="995"/>
      <c r="AH127" s="995"/>
      <c r="AI127" s="995"/>
      <c r="AJ127" s="996"/>
      <c r="AK127" s="997">
        <v>78</v>
      </c>
      <c r="AL127" s="995"/>
      <c r="AM127" s="995"/>
      <c r="AN127" s="995"/>
      <c r="AO127" s="996"/>
      <c r="AP127" s="998">
        <v>0</v>
      </c>
      <c r="AQ127" s="999"/>
      <c r="AR127" s="999"/>
      <c r="AS127" s="999"/>
      <c r="AT127" s="1000"/>
      <c r="AU127" s="220"/>
      <c r="AV127" s="220"/>
      <c r="AW127" s="220"/>
      <c r="AX127" s="1067" t="s">
        <v>462</v>
      </c>
      <c r="AY127" s="1068"/>
      <c r="AZ127" s="1068"/>
      <c r="BA127" s="1068"/>
      <c r="BB127" s="1068"/>
      <c r="BC127" s="1068"/>
      <c r="BD127" s="1068"/>
      <c r="BE127" s="1069"/>
      <c r="BF127" s="1070" t="s">
        <v>463</v>
      </c>
      <c r="BG127" s="1068"/>
      <c r="BH127" s="1068"/>
      <c r="BI127" s="1068"/>
      <c r="BJ127" s="1068"/>
      <c r="BK127" s="1068"/>
      <c r="BL127" s="1069"/>
      <c r="BM127" s="1070" t="s">
        <v>464</v>
      </c>
      <c r="BN127" s="1068"/>
      <c r="BO127" s="1068"/>
      <c r="BP127" s="1068"/>
      <c r="BQ127" s="1068"/>
      <c r="BR127" s="1068"/>
      <c r="BS127" s="1069"/>
      <c r="BT127" s="1070" t="s">
        <v>465</v>
      </c>
      <c r="BU127" s="1068"/>
      <c r="BV127" s="1068"/>
      <c r="BW127" s="1068"/>
      <c r="BX127" s="1068"/>
      <c r="BY127" s="1068"/>
      <c r="BZ127" s="1091"/>
      <c r="CA127" s="220"/>
      <c r="CB127" s="220"/>
      <c r="CC127" s="220"/>
      <c r="CD127" s="243"/>
      <c r="CE127" s="243"/>
      <c r="CF127" s="243"/>
      <c r="CG127" s="220"/>
      <c r="CH127" s="220"/>
      <c r="CI127" s="220"/>
      <c r="CJ127" s="242"/>
      <c r="CK127" s="1059"/>
      <c r="CL127" s="1046"/>
      <c r="CM127" s="1046"/>
      <c r="CN127" s="1046"/>
      <c r="CO127" s="1047"/>
      <c r="CP127" s="958" t="s">
        <v>466</v>
      </c>
      <c r="CQ127" s="959"/>
      <c r="CR127" s="959"/>
      <c r="CS127" s="959"/>
      <c r="CT127" s="959"/>
      <c r="CU127" s="959"/>
      <c r="CV127" s="959"/>
      <c r="CW127" s="959"/>
      <c r="CX127" s="959"/>
      <c r="CY127" s="959"/>
      <c r="CZ127" s="959"/>
      <c r="DA127" s="959"/>
      <c r="DB127" s="959"/>
      <c r="DC127" s="959"/>
      <c r="DD127" s="959"/>
      <c r="DE127" s="959"/>
      <c r="DF127" s="960"/>
      <c r="DG127" s="961" t="s">
        <v>122</v>
      </c>
      <c r="DH127" s="962"/>
      <c r="DI127" s="962"/>
      <c r="DJ127" s="962"/>
      <c r="DK127" s="962"/>
      <c r="DL127" s="962" t="s">
        <v>122</v>
      </c>
      <c r="DM127" s="962"/>
      <c r="DN127" s="962"/>
      <c r="DO127" s="962"/>
      <c r="DP127" s="962"/>
      <c r="DQ127" s="962" t="s">
        <v>122</v>
      </c>
      <c r="DR127" s="962"/>
      <c r="DS127" s="962"/>
      <c r="DT127" s="962"/>
      <c r="DU127" s="962"/>
      <c r="DV127" s="963" t="s">
        <v>122</v>
      </c>
      <c r="DW127" s="963"/>
      <c r="DX127" s="963"/>
      <c r="DY127" s="963"/>
      <c r="DZ127" s="964"/>
    </row>
    <row r="128" spans="1:130" s="218" customFormat="1" ht="26.25" customHeight="1" thickBot="1" x14ac:dyDescent="0.2">
      <c r="A128" s="1077" t="s">
        <v>467</v>
      </c>
      <c r="B128" s="1078"/>
      <c r="C128" s="1078"/>
      <c r="D128" s="1078"/>
      <c r="E128" s="1078"/>
      <c r="F128" s="1078"/>
      <c r="G128" s="1078"/>
      <c r="H128" s="1078"/>
      <c r="I128" s="1078"/>
      <c r="J128" s="1078"/>
      <c r="K128" s="1078"/>
      <c r="L128" s="1078"/>
      <c r="M128" s="1078"/>
      <c r="N128" s="1078"/>
      <c r="O128" s="1078"/>
      <c r="P128" s="1078"/>
      <c r="Q128" s="1078"/>
      <c r="R128" s="1078"/>
      <c r="S128" s="1078"/>
      <c r="T128" s="1078"/>
      <c r="U128" s="1078"/>
      <c r="V128" s="1078"/>
      <c r="W128" s="1079" t="s">
        <v>468</v>
      </c>
      <c r="X128" s="1079"/>
      <c r="Y128" s="1079"/>
      <c r="Z128" s="1080"/>
      <c r="AA128" s="1081">
        <v>11410</v>
      </c>
      <c r="AB128" s="1082"/>
      <c r="AC128" s="1082"/>
      <c r="AD128" s="1082"/>
      <c r="AE128" s="1083"/>
      <c r="AF128" s="1084">
        <v>10842</v>
      </c>
      <c r="AG128" s="1082"/>
      <c r="AH128" s="1082"/>
      <c r="AI128" s="1082"/>
      <c r="AJ128" s="1083"/>
      <c r="AK128" s="1084">
        <v>10732</v>
      </c>
      <c r="AL128" s="1082"/>
      <c r="AM128" s="1082"/>
      <c r="AN128" s="1082"/>
      <c r="AO128" s="1083"/>
      <c r="AP128" s="1085"/>
      <c r="AQ128" s="1086"/>
      <c r="AR128" s="1086"/>
      <c r="AS128" s="1086"/>
      <c r="AT128" s="1087"/>
      <c r="AU128" s="220"/>
      <c r="AV128" s="220"/>
      <c r="AW128" s="220"/>
      <c r="AX128" s="932" t="s">
        <v>469</v>
      </c>
      <c r="AY128" s="933"/>
      <c r="AZ128" s="933"/>
      <c r="BA128" s="933"/>
      <c r="BB128" s="933"/>
      <c r="BC128" s="933"/>
      <c r="BD128" s="933"/>
      <c r="BE128" s="934"/>
      <c r="BF128" s="1088" t="s">
        <v>122</v>
      </c>
      <c r="BG128" s="1089"/>
      <c r="BH128" s="1089"/>
      <c r="BI128" s="1089"/>
      <c r="BJ128" s="1089"/>
      <c r="BK128" s="1089"/>
      <c r="BL128" s="1090"/>
      <c r="BM128" s="1088">
        <v>15</v>
      </c>
      <c r="BN128" s="1089"/>
      <c r="BO128" s="1089"/>
      <c r="BP128" s="1089"/>
      <c r="BQ128" s="1089"/>
      <c r="BR128" s="1089"/>
      <c r="BS128" s="1090"/>
      <c r="BT128" s="1088">
        <v>20</v>
      </c>
      <c r="BU128" s="1089"/>
      <c r="BV128" s="1089"/>
      <c r="BW128" s="1089"/>
      <c r="BX128" s="1089"/>
      <c r="BY128" s="1089"/>
      <c r="BZ128" s="1112"/>
      <c r="CA128" s="243"/>
      <c r="CB128" s="243"/>
      <c r="CC128" s="243"/>
      <c r="CD128" s="243"/>
      <c r="CE128" s="243"/>
      <c r="CF128" s="243"/>
      <c r="CG128" s="220"/>
      <c r="CH128" s="220"/>
      <c r="CI128" s="220"/>
      <c r="CJ128" s="242"/>
      <c r="CK128" s="1060"/>
      <c r="CL128" s="1061"/>
      <c r="CM128" s="1061"/>
      <c r="CN128" s="1061"/>
      <c r="CO128" s="1062"/>
      <c r="CP128" s="1071" t="s">
        <v>470</v>
      </c>
      <c r="CQ128" s="762"/>
      <c r="CR128" s="762"/>
      <c r="CS128" s="762"/>
      <c r="CT128" s="762"/>
      <c r="CU128" s="762"/>
      <c r="CV128" s="762"/>
      <c r="CW128" s="762"/>
      <c r="CX128" s="762"/>
      <c r="CY128" s="762"/>
      <c r="CZ128" s="762"/>
      <c r="DA128" s="762"/>
      <c r="DB128" s="762"/>
      <c r="DC128" s="762"/>
      <c r="DD128" s="762"/>
      <c r="DE128" s="762"/>
      <c r="DF128" s="1072"/>
      <c r="DG128" s="1073">
        <v>33300</v>
      </c>
      <c r="DH128" s="1074"/>
      <c r="DI128" s="1074"/>
      <c r="DJ128" s="1074"/>
      <c r="DK128" s="1074"/>
      <c r="DL128" s="1074">
        <v>18000</v>
      </c>
      <c r="DM128" s="1074"/>
      <c r="DN128" s="1074"/>
      <c r="DO128" s="1074"/>
      <c r="DP128" s="1074"/>
      <c r="DQ128" s="1074">
        <v>18900</v>
      </c>
      <c r="DR128" s="1074"/>
      <c r="DS128" s="1074"/>
      <c r="DT128" s="1074"/>
      <c r="DU128" s="1074"/>
      <c r="DV128" s="1075">
        <v>1.1000000000000001</v>
      </c>
      <c r="DW128" s="1075"/>
      <c r="DX128" s="1075"/>
      <c r="DY128" s="1075"/>
      <c r="DZ128" s="1076"/>
    </row>
    <row r="129" spans="1:131" s="218" customFormat="1" ht="26.25" customHeight="1" x14ac:dyDescent="0.15">
      <c r="A129" s="970" t="s">
        <v>102</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471</v>
      </c>
      <c r="X129" s="1107"/>
      <c r="Y129" s="1107"/>
      <c r="Z129" s="1108"/>
      <c r="AA129" s="994">
        <v>1966867</v>
      </c>
      <c r="AB129" s="995"/>
      <c r="AC129" s="995"/>
      <c r="AD129" s="995"/>
      <c r="AE129" s="996"/>
      <c r="AF129" s="997">
        <v>1985374</v>
      </c>
      <c r="AG129" s="995"/>
      <c r="AH129" s="995"/>
      <c r="AI129" s="995"/>
      <c r="AJ129" s="996"/>
      <c r="AK129" s="997">
        <v>1996721</v>
      </c>
      <c r="AL129" s="995"/>
      <c r="AM129" s="995"/>
      <c r="AN129" s="995"/>
      <c r="AO129" s="996"/>
      <c r="AP129" s="1109"/>
      <c r="AQ129" s="1110"/>
      <c r="AR129" s="1110"/>
      <c r="AS129" s="1110"/>
      <c r="AT129" s="1111"/>
      <c r="AU129" s="221"/>
      <c r="AV129" s="221"/>
      <c r="AW129" s="221"/>
      <c r="AX129" s="1101" t="s">
        <v>472</v>
      </c>
      <c r="AY129" s="959"/>
      <c r="AZ129" s="959"/>
      <c r="BA129" s="959"/>
      <c r="BB129" s="959"/>
      <c r="BC129" s="959"/>
      <c r="BD129" s="959"/>
      <c r="BE129" s="960"/>
      <c r="BF129" s="1102" t="s">
        <v>122</v>
      </c>
      <c r="BG129" s="1103"/>
      <c r="BH129" s="1103"/>
      <c r="BI129" s="1103"/>
      <c r="BJ129" s="1103"/>
      <c r="BK129" s="1103"/>
      <c r="BL129" s="1104"/>
      <c r="BM129" s="1102">
        <v>20</v>
      </c>
      <c r="BN129" s="1103"/>
      <c r="BO129" s="1103"/>
      <c r="BP129" s="1103"/>
      <c r="BQ129" s="1103"/>
      <c r="BR129" s="1103"/>
      <c r="BS129" s="1104"/>
      <c r="BT129" s="1102">
        <v>30</v>
      </c>
      <c r="BU129" s="1103"/>
      <c r="BV129" s="1103"/>
      <c r="BW129" s="1103"/>
      <c r="BX129" s="1103"/>
      <c r="BY129" s="1103"/>
      <c r="BZ129" s="1105"/>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70" t="s">
        <v>473</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474</v>
      </c>
      <c r="X130" s="1107"/>
      <c r="Y130" s="1107"/>
      <c r="Z130" s="1108"/>
      <c r="AA130" s="994">
        <v>286901</v>
      </c>
      <c r="AB130" s="995"/>
      <c r="AC130" s="995"/>
      <c r="AD130" s="995"/>
      <c r="AE130" s="996"/>
      <c r="AF130" s="997">
        <v>296278</v>
      </c>
      <c r="AG130" s="995"/>
      <c r="AH130" s="995"/>
      <c r="AI130" s="995"/>
      <c r="AJ130" s="996"/>
      <c r="AK130" s="997">
        <v>304732</v>
      </c>
      <c r="AL130" s="995"/>
      <c r="AM130" s="995"/>
      <c r="AN130" s="995"/>
      <c r="AO130" s="996"/>
      <c r="AP130" s="1109"/>
      <c r="AQ130" s="1110"/>
      <c r="AR130" s="1110"/>
      <c r="AS130" s="1110"/>
      <c r="AT130" s="1111"/>
      <c r="AU130" s="221"/>
      <c r="AV130" s="221"/>
      <c r="AW130" s="221"/>
      <c r="AX130" s="1101" t="s">
        <v>475</v>
      </c>
      <c r="AY130" s="959"/>
      <c r="AZ130" s="959"/>
      <c r="BA130" s="959"/>
      <c r="BB130" s="959"/>
      <c r="BC130" s="959"/>
      <c r="BD130" s="959"/>
      <c r="BE130" s="960"/>
      <c r="BF130" s="1137">
        <v>11.1</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476</v>
      </c>
      <c r="X131" s="1144"/>
      <c r="Y131" s="1144"/>
      <c r="Z131" s="1145"/>
      <c r="AA131" s="1040">
        <v>1679966</v>
      </c>
      <c r="AB131" s="1022"/>
      <c r="AC131" s="1022"/>
      <c r="AD131" s="1022"/>
      <c r="AE131" s="1023"/>
      <c r="AF131" s="1021">
        <v>1689096</v>
      </c>
      <c r="AG131" s="1022"/>
      <c r="AH131" s="1022"/>
      <c r="AI131" s="1022"/>
      <c r="AJ131" s="1023"/>
      <c r="AK131" s="1021">
        <v>1691989</v>
      </c>
      <c r="AL131" s="1022"/>
      <c r="AM131" s="1022"/>
      <c r="AN131" s="1022"/>
      <c r="AO131" s="1023"/>
      <c r="AP131" s="1146"/>
      <c r="AQ131" s="1147"/>
      <c r="AR131" s="1147"/>
      <c r="AS131" s="1147"/>
      <c r="AT131" s="1148"/>
      <c r="AU131" s="221"/>
      <c r="AV131" s="221"/>
      <c r="AW131" s="221"/>
      <c r="AX131" s="1119" t="s">
        <v>477</v>
      </c>
      <c r="AY131" s="762"/>
      <c r="AZ131" s="762"/>
      <c r="BA131" s="762"/>
      <c r="BB131" s="762"/>
      <c r="BC131" s="762"/>
      <c r="BD131" s="762"/>
      <c r="BE131" s="1072"/>
      <c r="BF131" s="1120" t="s">
        <v>122</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126" t="s">
        <v>478</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479</v>
      </c>
      <c r="W132" s="1130"/>
      <c r="X132" s="1130"/>
      <c r="Y132" s="1130"/>
      <c r="Z132" s="1131"/>
      <c r="AA132" s="1132">
        <v>9.3638799830000004</v>
      </c>
      <c r="AB132" s="1133"/>
      <c r="AC132" s="1133"/>
      <c r="AD132" s="1133"/>
      <c r="AE132" s="1134"/>
      <c r="AF132" s="1135">
        <v>11.608398810000001</v>
      </c>
      <c r="AG132" s="1133"/>
      <c r="AH132" s="1133"/>
      <c r="AI132" s="1133"/>
      <c r="AJ132" s="1134"/>
      <c r="AK132" s="1135">
        <v>12.48223245</v>
      </c>
      <c r="AL132" s="1133"/>
      <c r="AM132" s="1133"/>
      <c r="AN132" s="1133"/>
      <c r="AO132" s="1134"/>
      <c r="AP132" s="1037"/>
      <c r="AQ132" s="1038"/>
      <c r="AR132" s="1038"/>
      <c r="AS132" s="1038"/>
      <c r="AT132" s="1136"/>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480</v>
      </c>
      <c r="W133" s="1113"/>
      <c r="X133" s="1113"/>
      <c r="Y133" s="1113"/>
      <c r="Z133" s="1114"/>
      <c r="AA133" s="1115">
        <v>8.4</v>
      </c>
      <c r="AB133" s="1116"/>
      <c r="AC133" s="1116"/>
      <c r="AD133" s="1116"/>
      <c r="AE133" s="1117"/>
      <c r="AF133" s="1115">
        <v>9.5</v>
      </c>
      <c r="AG133" s="1116"/>
      <c r="AH133" s="1116"/>
      <c r="AI133" s="1116"/>
      <c r="AJ133" s="1117"/>
      <c r="AK133" s="1115">
        <v>11.1</v>
      </c>
      <c r="AL133" s="1116"/>
      <c r="AM133" s="1116"/>
      <c r="AN133" s="1116"/>
      <c r="AO133" s="1117"/>
      <c r="AP133" s="1064"/>
      <c r="AQ133" s="1065"/>
      <c r="AR133" s="1065"/>
      <c r="AS133" s="1065"/>
      <c r="AT133" s="111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KfQCtR7dx01ajxWtzW3yBe3RZE3haCK9rHmj5EptXujegVLkzMdkYiX3RnphG5hWH6Oe6jLgAdzdeytfKzmfew==" saltValue="UN+FRuHyC6U8doJZILQhb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481</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PSSd/EQ8muIhKDjtmXxjvGNRd0D/yCojyra/tO9uBgNWItRr4LXOIJxyit2rjpq4AgyVkeWhiatZSWH4SE/GtQ==" saltValue="fa1z3kdlFrz2oWlmMA7IF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nzRsVuqLeaZzmFwsRVox7/WEk2uAJOyuG81xptWO6WB822mkH1fnONXg0dO45W8JvHk/+ba2JgLJ8wJ9wphqgw==" saltValue="i/Raxnh9fORUDnEf0r8Vs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482</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483</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50" t="s">
        <v>484</v>
      </c>
      <c r="AP7" s="260"/>
      <c r="AQ7" s="261" t="s">
        <v>485</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51"/>
      <c r="AP8" s="266" t="s">
        <v>486</v>
      </c>
      <c r="AQ8" s="267" t="s">
        <v>487</v>
      </c>
      <c r="AR8" s="268" t="s">
        <v>488</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52" t="s">
        <v>489</v>
      </c>
      <c r="AL9" s="1153"/>
      <c r="AM9" s="1153"/>
      <c r="AN9" s="1154"/>
      <c r="AO9" s="269">
        <v>618431</v>
      </c>
      <c r="AP9" s="269">
        <v>282389</v>
      </c>
      <c r="AQ9" s="270">
        <v>289558</v>
      </c>
      <c r="AR9" s="271">
        <v>-2.5</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52" t="s">
        <v>490</v>
      </c>
      <c r="AL10" s="1153"/>
      <c r="AM10" s="1153"/>
      <c r="AN10" s="1154"/>
      <c r="AO10" s="272">
        <v>58454</v>
      </c>
      <c r="AP10" s="272">
        <v>26691</v>
      </c>
      <c r="AQ10" s="273">
        <v>31838</v>
      </c>
      <c r="AR10" s="274">
        <v>-16.2</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52" t="s">
        <v>491</v>
      </c>
      <c r="AL11" s="1153"/>
      <c r="AM11" s="1153"/>
      <c r="AN11" s="1154"/>
      <c r="AO11" s="272" t="s">
        <v>492</v>
      </c>
      <c r="AP11" s="272" t="s">
        <v>492</v>
      </c>
      <c r="AQ11" s="273">
        <v>5309</v>
      </c>
      <c r="AR11" s="274" t="s">
        <v>492</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52" t="s">
        <v>493</v>
      </c>
      <c r="AL12" s="1153"/>
      <c r="AM12" s="1153"/>
      <c r="AN12" s="1154"/>
      <c r="AO12" s="272" t="s">
        <v>492</v>
      </c>
      <c r="AP12" s="272" t="s">
        <v>492</v>
      </c>
      <c r="AQ12" s="273" t="s">
        <v>492</v>
      </c>
      <c r="AR12" s="274" t="s">
        <v>492</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52" t="s">
        <v>494</v>
      </c>
      <c r="AL13" s="1153"/>
      <c r="AM13" s="1153"/>
      <c r="AN13" s="1154"/>
      <c r="AO13" s="272">
        <v>33869</v>
      </c>
      <c r="AP13" s="272">
        <v>15465</v>
      </c>
      <c r="AQ13" s="273">
        <v>8195</v>
      </c>
      <c r="AR13" s="274">
        <v>88.7</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52" t="s">
        <v>495</v>
      </c>
      <c r="AL14" s="1153"/>
      <c r="AM14" s="1153"/>
      <c r="AN14" s="1154"/>
      <c r="AO14" s="272">
        <v>9413</v>
      </c>
      <c r="AP14" s="272">
        <v>4298</v>
      </c>
      <c r="AQ14" s="273">
        <v>5752</v>
      </c>
      <c r="AR14" s="274">
        <v>-25.3</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55" t="s">
        <v>496</v>
      </c>
      <c r="AL15" s="1156"/>
      <c r="AM15" s="1156"/>
      <c r="AN15" s="1157"/>
      <c r="AO15" s="272">
        <v>-52018</v>
      </c>
      <c r="AP15" s="272">
        <v>-23753</v>
      </c>
      <c r="AQ15" s="273">
        <v>-17150</v>
      </c>
      <c r="AR15" s="274">
        <v>38.5</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55" t="s">
        <v>177</v>
      </c>
      <c r="AL16" s="1156"/>
      <c r="AM16" s="1156"/>
      <c r="AN16" s="1157"/>
      <c r="AO16" s="272">
        <v>668149</v>
      </c>
      <c r="AP16" s="272">
        <v>305091</v>
      </c>
      <c r="AQ16" s="273">
        <v>323504</v>
      </c>
      <c r="AR16" s="274">
        <v>-5.7</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497</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498</v>
      </c>
      <c r="AP20" s="281" t="s">
        <v>499</v>
      </c>
      <c r="AQ20" s="282" t="s">
        <v>500</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58" t="s">
        <v>501</v>
      </c>
      <c r="AL21" s="1159"/>
      <c r="AM21" s="1159"/>
      <c r="AN21" s="1160"/>
      <c r="AO21" s="285">
        <v>26.48</v>
      </c>
      <c r="AP21" s="286">
        <v>26.26</v>
      </c>
      <c r="AQ21" s="287">
        <v>0.22</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58" t="s">
        <v>502</v>
      </c>
      <c r="AL22" s="1159"/>
      <c r="AM22" s="1159"/>
      <c r="AN22" s="1160"/>
      <c r="AO22" s="290">
        <v>95</v>
      </c>
      <c r="AP22" s="291">
        <v>94.5</v>
      </c>
      <c r="AQ22" s="292">
        <v>0.5</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49" t="s">
        <v>503</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55"/>
    </row>
    <row r="27" spans="1:46" x14ac:dyDescent="0.15">
      <c r="A27" s="297"/>
      <c r="AO27" s="250"/>
      <c r="AP27" s="250"/>
      <c r="AQ27" s="250"/>
      <c r="AR27" s="250"/>
      <c r="AS27" s="250"/>
      <c r="AT27" s="250"/>
    </row>
    <row r="28" spans="1:46" ht="17.25" x14ac:dyDescent="0.15">
      <c r="A28" s="251" t="s">
        <v>504</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505</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50" t="s">
        <v>484</v>
      </c>
      <c r="AP30" s="260"/>
      <c r="AQ30" s="261" t="s">
        <v>485</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51"/>
      <c r="AP31" s="266" t="s">
        <v>486</v>
      </c>
      <c r="AQ31" s="267" t="s">
        <v>487</v>
      </c>
      <c r="AR31" s="268" t="s">
        <v>488</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66" t="s">
        <v>506</v>
      </c>
      <c r="AL32" s="1167"/>
      <c r="AM32" s="1167"/>
      <c r="AN32" s="1168"/>
      <c r="AO32" s="300">
        <v>475331</v>
      </c>
      <c r="AP32" s="300">
        <v>217046</v>
      </c>
      <c r="AQ32" s="301">
        <v>167749</v>
      </c>
      <c r="AR32" s="302">
        <v>29.4</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66" t="s">
        <v>507</v>
      </c>
      <c r="AL33" s="1167"/>
      <c r="AM33" s="1167"/>
      <c r="AN33" s="1168"/>
      <c r="AO33" s="300" t="s">
        <v>492</v>
      </c>
      <c r="AP33" s="300" t="s">
        <v>492</v>
      </c>
      <c r="AQ33" s="301" t="s">
        <v>492</v>
      </c>
      <c r="AR33" s="302" t="s">
        <v>492</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66" t="s">
        <v>508</v>
      </c>
      <c r="AL34" s="1167"/>
      <c r="AM34" s="1167"/>
      <c r="AN34" s="1168"/>
      <c r="AO34" s="300" t="s">
        <v>492</v>
      </c>
      <c r="AP34" s="300" t="s">
        <v>492</v>
      </c>
      <c r="AQ34" s="301" t="s">
        <v>492</v>
      </c>
      <c r="AR34" s="302" t="s">
        <v>492</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66" t="s">
        <v>509</v>
      </c>
      <c r="AL35" s="1167"/>
      <c r="AM35" s="1167"/>
      <c r="AN35" s="1168"/>
      <c r="AO35" s="300">
        <v>40764</v>
      </c>
      <c r="AP35" s="300">
        <v>18614</v>
      </c>
      <c r="AQ35" s="301">
        <v>32778</v>
      </c>
      <c r="AR35" s="302">
        <v>-43.2</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66" t="s">
        <v>510</v>
      </c>
      <c r="AL36" s="1167"/>
      <c r="AM36" s="1167"/>
      <c r="AN36" s="1168"/>
      <c r="AO36" s="300">
        <v>10374</v>
      </c>
      <c r="AP36" s="300">
        <v>4737</v>
      </c>
      <c r="AQ36" s="301">
        <v>4535</v>
      </c>
      <c r="AR36" s="302">
        <v>4.5</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66" t="s">
        <v>511</v>
      </c>
      <c r="AL37" s="1167"/>
      <c r="AM37" s="1167"/>
      <c r="AN37" s="1168"/>
      <c r="AO37" s="300">
        <v>78</v>
      </c>
      <c r="AP37" s="300">
        <v>36</v>
      </c>
      <c r="AQ37" s="301">
        <v>1146</v>
      </c>
      <c r="AR37" s="302">
        <v>-96.9</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69" t="s">
        <v>512</v>
      </c>
      <c r="AL38" s="1170"/>
      <c r="AM38" s="1170"/>
      <c r="AN38" s="1171"/>
      <c r="AO38" s="303">
        <v>115</v>
      </c>
      <c r="AP38" s="303">
        <v>53</v>
      </c>
      <c r="AQ38" s="304">
        <v>37</v>
      </c>
      <c r="AR38" s="292">
        <v>43.2</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69" t="s">
        <v>513</v>
      </c>
      <c r="AL39" s="1170"/>
      <c r="AM39" s="1170"/>
      <c r="AN39" s="1171"/>
      <c r="AO39" s="300">
        <v>-10732</v>
      </c>
      <c r="AP39" s="300">
        <v>-4900</v>
      </c>
      <c r="AQ39" s="301">
        <v>-7395</v>
      </c>
      <c r="AR39" s="302">
        <v>-33.700000000000003</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66" t="s">
        <v>514</v>
      </c>
      <c r="AL40" s="1167"/>
      <c r="AM40" s="1167"/>
      <c r="AN40" s="1168"/>
      <c r="AO40" s="300">
        <v>-304732</v>
      </c>
      <c r="AP40" s="300">
        <v>-139147</v>
      </c>
      <c r="AQ40" s="301">
        <v>-144519</v>
      </c>
      <c r="AR40" s="302">
        <v>-3.7</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72" t="s">
        <v>287</v>
      </c>
      <c r="AL41" s="1173"/>
      <c r="AM41" s="1173"/>
      <c r="AN41" s="1174"/>
      <c r="AO41" s="300">
        <v>211198</v>
      </c>
      <c r="AP41" s="300">
        <v>96437</v>
      </c>
      <c r="AQ41" s="301">
        <v>54333</v>
      </c>
      <c r="AR41" s="302">
        <v>77.5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515</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516</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61" t="s">
        <v>484</v>
      </c>
      <c r="AN49" s="1163" t="s">
        <v>517</v>
      </c>
      <c r="AO49" s="1164"/>
      <c r="AP49" s="1164"/>
      <c r="AQ49" s="1164"/>
      <c r="AR49" s="1165"/>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62"/>
      <c r="AN50" s="316" t="s">
        <v>518</v>
      </c>
      <c r="AO50" s="317" t="s">
        <v>519</v>
      </c>
      <c r="AP50" s="318" t="s">
        <v>520</v>
      </c>
      <c r="AQ50" s="319" t="s">
        <v>521</v>
      </c>
      <c r="AR50" s="320" t="s">
        <v>522</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523</v>
      </c>
      <c r="AL51" s="313"/>
      <c r="AM51" s="321">
        <v>874362</v>
      </c>
      <c r="AN51" s="322">
        <v>337201</v>
      </c>
      <c r="AO51" s="323">
        <v>32.700000000000003</v>
      </c>
      <c r="AP51" s="324">
        <v>332350</v>
      </c>
      <c r="AQ51" s="325">
        <v>4.9000000000000004</v>
      </c>
      <c r="AR51" s="326">
        <v>27.8</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524</v>
      </c>
      <c r="AM52" s="329">
        <v>727097</v>
      </c>
      <c r="AN52" s="330">
        <v>280408</v>
      </c>
      <c r="AO52" s="331">
        <v>88.4</v>
      </c>
      <c r="AP52" s="332">
        <v>200453</v>
      </c>
      <c r="AQ52" s="333">
        <v>0.7</v>
      </c>
      <c r="AR52" s="334">
        <v>87.7</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525</v>
      </c>
      <c r="AL53" s="313"/>
      <c r="AM53" s="321">
        <v>1137941</v>
      </c>
      <c r="AN53" s="322">
        <v>454268</v>
      </c>
      <c r="AO53" s="323">
        <v>34.700000000000003</v>
      </c>
      <c r="AP53" s="324">
        <v>362690</v>
      </c>
      <c r="AQ53" s="325">
        <v>9.1</v>
      </c>
      <c r="AR53" s="326">
        <v>25.6</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524</v>
      </c>
      <c r="AM54" s="329">
        <v>1095345</v>
      </c>
      <c r="AN54" s="330">
        <v>437263</v>
      </c>
      <c r="AO54" s="331">
        <v>55.9</v>
      </c>
      <c r="AP54" s="332">
        <v>172580</v>
      </c>
      <c r="AQ54" s="333">
        <v>-13.9</v>
      </c>
      <c r="AR54" s="334">
        <v>69.8</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526</v>
      </c>
      <c r="AL55" s="313"/>
      <c r="AM55" s="321">
        <v>411527</v>
      </c>
      <c r="AN55" s="322">
        <v>172187</v>
      </c>
      <c r="AO55" s="323">
        <v>-62.1</v>
      </c>
      <c r="AP55" s="324">
        <v>296093</v>
      </c>
      <c r="AQ55" s="325">
        <v>-18.399999999999999</v>
      </c>
      <c r="AR55" s="326">
        <v>-43.7</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524</v>
      </c>
      <c r="AM56" s="329">
        <v>289946</v>
      </c>
      <c r="AN56" s="330">
        <v>121316</v>
      </c>
      <c r="AO56" s="331">
        <v>-72.3</v>
      </c>
      <c r="AP56" s="332">
        <v>140545</v>
      </c>
      <c r="AQ56" s="333">
        <v>-18.600000000000001</v>
      </c>
      <c r="AR56" s="334">
        <v>-53.7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527</v>
      </c>
      <c r="AL57" s="313"/>
      <c r="AM57" s="321">
        <v>605398</v>
      </c>
      <c r="AN57" s="322">
        <v>266813</v>
      </c>
      <c r="AO57" s="323">
        <v>55</v>
      </c>
      <c r="AP57" s="324">
        <v>308655</v>
      </c>
      <c r="AQ57" s="325">
        <v>4.2</v>
      </c>
      <c r="AR57" s="326">
        <v>50.8</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524</v>
      </c>
      <c r="AM58" s="329">
        <v>448040</v>
      </c>
      <c r="AN58" s="330">
        <v>197461</v>
      </c>
      <c r="AO58" s="331">
        <v>62.8</v>
      </c>
      <c r="AP58" s="332">
        <v>169887</v>
      </c>
      <c r="AQ58" s="333">
        <v>20.9</v>
      </c>
      <c r="AR58" s="334">
        <v>41.9</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528</v>
      </c>
      <c r="AL59" s="313"/>
      <c r="AM59" s="321">
        <v>551390</v>
      </c>
      <c r="AN59" s="322">
        <v>251776</v>
      </c>
      <c r="AO59" s="323">
        <v>-5.6</v>
      </c>
      <c r="AP59" s="324">
        <v>325476</v>
      </c>
      <c r="AQ59" s="325">
        <v>5.4</v>
      </c>
      <c r="AR59" s="326">
        <v>-11</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524</v>
      </c>
      <c r="AM60" s="329">
        <v>429145</v>
      </c>
      <c r="AN60" s="330">
        <v>195957</v>
      </c>
      <c r="AO60" s="331">
        <v>-0.8</v>
      </c>
      <c r="AP60" s="332">
        <v>190204</v>
      </c>
      <c r="AQ60" s="333">
        <v>12</v>
      </c>
      <c r="AR60" s="334">
        <v>-12.8</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529</v>
      </c>
      <c r="AL61" s="335"/>
      <c r="AM61" s="336">
        <v>716124</v>
      </c>
      <c r="AN61" s="337">
        <v>296449</v>
      </c>
      <c r="AO61" s="338">
        <v>10.9</v>
      </c>
      <c r="AP61" s="339">
        <v>325053</v>
      </c>
      <c r="AQ61" s="340">
        <v>1</v>
      </c>
      <c r="AR61" s="326">
        <v>9.9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524</v>
      </c>
      <c r="AM62" s="329">
        <v>597915</v>
      </c>
      <c r="AN62" s="330">
        <v>246481</v>
      </c>
      <c r="AO62" s="331">
        <v>26.8</v>
      </c>
      <c r="AP62" s="332">
        <v>174734</v>
      </c>
      <c r="AQ62" s="333">
        <v>0.2</v>
      </c>
      <c r="AR62" s="334">
        <v>26.6</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uDAA3VM0dqCtr4lOcktg1c4PBD8XWCzY//5+xPown/cKqN99g0Fvonh7luYigls29LCKsnxiFPeSuEhUb1wYPg==" saltValue="XX9GZSI6UYY+OO3dJj8fm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481</v>
      </c>
    </row>
    <row r="121" spans="125:125" ht="13.5" hidden="1" customHeight="1" x14ac:dyDescent="0.15">
      <c r="DU121" s="247"/>
    </row>
  </sheetData>
  <sheetProtection algorithmName="SHA-512" hashValue="vOcFearMZAbKvfvXcUr+ditMtgIbmV8zqXk6U0MGV2XNHzXcbCOLyVNdAm6QIXWwZcYOm8hZTqxwqviktiNHcg==" saltValue="yOXOUMVedh+E4vDnbur9zA=="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481</v>
      </c>
    </row>
  </sheetData>
  <sheetProtection algorithmName="SHA-512" hashValue="UemH6CVZfIXWuOyYNSGpXuOg0sNKgYgpSuDeYpFbvmpXKq801mrID98FBeSI3+Csxyfp/2WYvMLxRi1KQU9hlg==" saltValue="c2KtiLWbnfU0ljxTibsILg=="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531</v>
      </c>
      <c r="G46" s="8" t="s">
        <v>532</v>
      </c>
      <c r="H46" s="8" t="s">
        <v>533</v>
      </c>
      <c r="I46" s="8" t="s">
        <v>534</v>
      </c>
      <c r="J46" s="9" t="s">
        <v>535</v>
      </c>
    </row>
    <row r="47" spans="2:10" ht="57.75" customHeight="1" x14ac:dyDescent="0.15">
      <c r="B47" s="10"/>
      <c r="C47" s="1175" t="s">
        <v>3</v>
      </c>
      <c r="D47" s="1175"/>
      <c r="E47" s="1176"/>
      <c r="F47" s="11">
        <v>31.25</v>
      </c>
      <c r="G47" s="12">
        <v>34.979999999999997</v>
      </c>
      <c r="H47" s="12">
        <v>47.6</v>
      </c>
      <c r="I47" s="12">
        <v>48.28</v>
      </c>
      <c r="J47" s="13">
        <v>52.1</v>
      </c>
    </row>
    <row r="48" spans="2:10" ht="57.75" customHeight="1" x14ac:dyDescent="0.15">
      <c r="B48" s="14"/>
      <c r="C48" s="1177" t="s">
        <v>4</v>
      </c>
      <c r="D48" s="1177"/>
      <c r="E48" s="1178"/>
      <c r="F48" s="15">
        <v>9.36</v>
      </c>
      <c r="G48" s="16">
        <v>14.07</v>
      </c>
      <c r="H48" s="16">
        <v>7.18</v>
      </c>
      <c r="I48" s="16">
        <v>8.14</v>
      </c>
      <c r="J48" s="17">
        <v>8.84</v>
      </c>
    </row>
    <row r="49" spans="2:10" ht="57.75" customHeight="1" thickBot="1" x14ac:dyDescent="0.2">
      <c r="B49" s="18"/>
      <c r="C49" s="1179" t="s">
        <v>5</v>
      </c>
      <c r="D49" s="1179"/>
      <c r="E49" s="1180"/>
      <c r="F49" s="19">
        <v>4.42</v>
      </c>
      <c r="G49" s="20">
        <v>12.48</v>
      </c>
      <c r="H49" s="20">
        <v>3.72</v>
      </c>
      <c r="I49" s="20">
        <v>2.15</v>
      </c>
      <c r="J49" s="21">
        <v>8.83</v>
      </c>
    </row>
    <row r="50" spans="2:10" x14ac:dyDescent="0.15"/>
  </sheetData>
  <sheetProtection algorithmName="SHA-512" hashValue="2DzB/ADzUpep67oM2WCmSV/a48CM+0PvaipPgSuYaHv9Y9dAPS/qycnqzHXQAAxx+5mrTObz5q0HMC3k7a86Bg==" saltValue="dZJuMzSp6y3UPLlFtvSt6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2026-03-10T00:01:11Z</cp:lastPrinted>
  <dcterms:created xsi:type="dcterms:W3CDTF">2026-02-26T10:08:05Z</dcterms:created>
  <dcterms:modified xsi:type="dcterms:W3CDTF">2026-09-14T04:27:28Z</dcterms:modified>
  <cp:category/>
</cp:coreProperties>
</file>