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４年度\4公営企業・三セク\20230111公営企業に係る経営比較分析表（令和３年度決算）の分析等について（１／２）\"/>
    </mc:Choice>
  </mc:AlternateContent>
  <xr:revisionPtr revIDLastSave="0" documentId="13_ncr:1_{E20C9683-5081-4F43-8F5E-8BD1E69EB5D0}" xr6:coauthVersionLast="36" xr6:coauthVersionMax="36" xr10:uidLastSave="{00000000-0000-0000-0000-000000000000}"/>
  <workbookProtection workbookAlgorithmName="SHA-512" workbookHashValue="XeTbYfUZrFfjUkQgwEDGZakEmuMp/xPi/pdSkFcFyz1u4rOVhoB44aXJBSxuppwjCmam1W7ssawK1Y14ICQP1A==" workbookSaltValue="zee2eVgwl30uZB6cEdUrxg==" workbookSpinCount="100000" lockStructure="1"/>
  <bookViews>
    <workbookView xWindow="0" yWindow="0" windowWidth="15360" windowHeight="7632"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E12" i="5" s="1"/>
  <c r="KC102" i="4" s="1"/>
  <c r="IB8" i="5"/>
  <c r="HS8" i="5"/>
  <c r="HR8" i="5"/>
  <c r="HI8" i="5"/>
  <c r="HM12" i="5" s="1"/>
  <c r="HH8" i="5"/>
  <c r="GY8" i="5"/>
  <c r="GX8" i="5"/>
  <c r="GW8" i="5"/>
  <c r="GM8" i="5"/>
  <c r="GD8" i="5"/>
  <c r="GH12" i="5" s="1"/>
  <c r="HC102" i="4" s="1"/>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EJ5" i="4" s="1"/>
  <c r="N6" i="5"/>
  <c r="M6" i="5"/>
  <c r="GN8" i="5" s="1"/>
  <c r="L6" i="5"/>
  <c r="K6" i="5"/>
  <c r="EJ3" i="4" s="1"/>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BS5" i="4"/>
  <c r="B5" i="4"/>
  <c r="HA3" i="4"/>
  <c r="BS3" i="4"/>
  <c r="B3" i="4"/>
  <c r="B1" i="4"/>
  <c r="FJ8" i="5" l="1"/>
  <c r="FL12" i="5" s="1"/>
  <c r="FU72" i="4" s="1"/>
  <c r="GP18" i="5"/>
  <c r="GO18" i="5"/>
  <c r="GR18" i="5"/>
  <c r="GN18" i="5"/>
  <c r="GQ18" i="5"/>
  <c r="GO12" i="5"/>
  <c r="FD118" i="4" s="1"/>
  <c r="GN12" i="5"/>
  <c r="EM118" i="4" s="1"/>
  <c r="GR12" i="5"/>
  <c r="HC118" i="4" s="1"/>
  <c r="GQ12" i="5"/>
  <c r="GL118" i="4" s="1"/>
  <c r="GP12" i="5"/>
  <c r="FU118"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C18" i="5"/>
  <c r="GY18" i="5"/>
  <c r="HB18" i="5"/>
  <c r="HA18" i="5"/>
  <c r="HC12" i="5"/>
  <c r="LK57" i="4" s="1"/>
  <c r="GY12" i="5"/>
  <c r="IU57" i="4" s="1"/>
  <c r="HV18" i="5"/>
  <c r="HT12" i="5"/>
  <c r="JL87" i="4" s="1"/>
  <c r="HU18" i="5"/>
  <c r="HT18" i="5"/>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HA12" i="5"/>
  <c r="KC57" i="4" s="1"/>
  <c r="HK12" i="5"/>
  <c r="KC72" i="4" s="1"/>
  <c r="HW12" i="5"/>
  <c r="LK8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B12" i="5"/>
  <c r="KT57" i="4" s="1"/>
  <c r="HM18" i="5"/>
  <c r="HI18" i="5"/>
  <c r="HL18" i="5"/>
  <c r="HK18" i="5"/>
  <c r="HJ18" i="5"/>
  <c r="HL12" i="5"/>
  <c r="KT72" i="4" s="1"/>
  <c r="IE18" i="5"/>
  <c r="IG12" i="5"/>
  <c r="LK102" i="4" s="1"/>
  <c r="IC12" i="5"/>
  <c r="IU102" i="4" s="1"/>
  <c r="ID18" i="5"/>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I12" i="5"/>
  <c r="IU72" i="4" s="1"/>
  <c r="HS12" i="5"/>
  <c r="IU87" i="4" s="1"/>
  <c r="IF12" i="5"/>
  <c r="KT10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FM12" i="5"/>
  <c r="GL72" i="4" s="1"/>
  <c r="GE12" i="5"/>
  <c r="FD102" i="4" s="1"/>
  <c r="GZ12" i="5"/>
  <c r="JL57" i="4" s="1"/>
  <c r="HJ12" i="5"/>
  <c r="JL72" i="4" s="1"/>
  <c r="HV12" i="5"/>
  <c r="KT87" i="4" s="1"/>
  <c r="IO12" i="5"/>
  <c r="KC118"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FB18" i="5"/>
  <c r="FA18" i="5"/>
  <c r="FD18" i="5"/>
  <c r="EZ18" i="5"/>
  <c r="FC18" i="5"/>
  <c r="FD12" i="5"/>
  <c r="HC57" i="4" s="1"/>
  <c r="EZ12" i="5"/>
  <c r="EM57" i="4" s="1"/>
  <c r="FC12" i="5"/>
  <c r="GL57" i="4" s="1"/>
  <c r="FB12" i="5"/>
  <c r="FU57" i="4" s="1"/>
  <c r="FA12" i="5"/>
  <c r="FD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<sst xmlns="http://schemas.openxmlformats.org/spreadsheetml/2006/main" count="1124" uniqueCount="277">
  <si>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</si>
  <si>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</si>
  <si>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</si>
  <si>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</si>
  <si>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</si>
  <si>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</si>
  <si>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</si>
  <si>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</si>
  <si>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剰余金は、計画に基づいて維持運営、施設廃止の際に係るコストに充てるため基金積立を行う。さらなる剰余金があれば、一般会計へ繰り出すこととしている。
R3年度基金積立　30,003千円
　基金名称：上関町風力発電事業維持運営基金
　目的：風力発電施設の維持運営に要する経費に充てるため
一般会計への繰出　30,000千円
　目的：一般会計の一般財源の不足を補うため</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</si>
  <si>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</si>
  <si>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</si>
  <si>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</si>
  <si>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</si>
  <si>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</si>
  <si>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</si>
  <si>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</si>
  <si>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</si>
  <si>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</si>
  <si>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</si>
  <si>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</si>
  <si>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</si>
  <si>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</si>
  <si>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</si>
  <si>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</si>
  <si>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</si>
  <si>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</si>
  <si>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</si>
  <si>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</si>
  <si>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</si>
  <si>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</si>
  <si>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</si>
  <si>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</si>
  <si>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</si>
  <si>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</si>
  <si>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</si>
  <si>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</si>
  <si>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</si>
  <si>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</si>
  <si>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</si>
  <si>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</si>
  <si>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</si>
  <si>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</si>
  <si>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</si>
  <si>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</si>
  <si>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</si>
  <si>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</si>
  <si>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</si>
  <si>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</si>
  <si>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</si>
  <si>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</si>
  <si>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</si>
  <si>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</si>
  <si>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</si>
  <si>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</si>
  <si>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</si>
  <si>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</si>
  <si>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</si>
  <si>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</si>
  <si>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</si>
  <si>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</si>
  <si>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</si>
  <si>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</si>
  <si>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</si>
  <si>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</si>
  <si>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</si>
  <si>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</si>
  <si>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</si>
  <si>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</si>
  <si>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</si>
  <si>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</si>
  <si>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</si>
  <si>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</si>
  <si>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</si>
  <si>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</si>
  <si>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</si>
  <si>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</si>
  <si>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</si>
  <si>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</si>
  <si>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</si>
  <si>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</si>
  <si>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</si>
  <si>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</si>
  <si>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</si>
  <si>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</si>
  <si>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</si>
  <si>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</si>
  <si>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</si>
  <si>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</si>
  <si>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</si>
  <si>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</si>
  <si>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</si>
  <si>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</si>
  <si>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</si>
  <si>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</si>
  <si>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</si>
  <si>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</si>
  <si>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</si>
  <si>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</si>
  <si>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</si>
  <si>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</si>
  <si>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</si>
  <si>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</si>
  <si>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</si>
  <si>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</si>
  <si>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</si>
  <si>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</si>
  <si>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</si>
  <si>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</si>
  <si>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</si>
  <si>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</si>
  <si>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</si>
  <si>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</si>
  <si>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</si>
  <si>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</si>
  <si>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</si>
  <si>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</si>
  <si>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</si>
  <si>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</si>
  <si>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</si>
  <si>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</si>
  <si>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</si>
  <si>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</si>
  <si>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</si>
  <si>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</si>
  <si>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</si>
  <si>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</si>
  <si>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353418</t>
  </si>
  <si>
    <t>47</t>
  </si>
  <si>
    <t>04</t>
  </si>
  <si>
    <t>0</t>
  </si>
  <si>
    <t>000</t>
  </si>
  <si>
    <t>山口県　上関町</t>
  </si>
  <si>
    <t>法非適用</t>
  </si>
  <si>
    <t>電気事業</t>
  </si>
  <si>
    <t>非設置</t>
  </si>
  <si>
    <t>該当数値なし</t>
  </si>
  <si>
    <t>-</t>
  </si>
  <si>
    <t>令和21年4月1日　上関町風力発電所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</si>
  <si>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</si>
  <si>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</si>
  <si>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</si>
  <si>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</si>
  <si>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</si>
  <si>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</si>
  <si>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</si>
  <si>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</si>
  <si>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</si>
  <si>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</si>
  <si>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</si>
  <si>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</si>
  <si>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</si>
  <si>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</si>
  <si>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</si>
  <si>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</si>
  <si>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</si>
  <si>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</si>
  <si>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</si>
  <si>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</si>
  <si>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</si>
  <si>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</si>
  <si>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</si>
  <si>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</si>
  <si>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</si>
  <si>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</si>
  <si>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</si>
  <si>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</si>
  <si>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</si>
  <si>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</si>
  <si>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</si>
  <si>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</si>
  <si>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</si>
  <si>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</si>
  <si>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</si>
  <si>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</si>
  <si>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</si>
  <si>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</si>
  <si>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</si>
  <si>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</si>
  <si>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</si>
  <si>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</si>
  <si>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</si>
  <si>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</si>
  <si>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</si>
  <si>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</si>
  <si>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</si>
  <si>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</si>
  <si>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</si>
  <si>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</si>
  <si>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</si>
  <si>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</si>
  <si>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</si>
  <si>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</si>
  <si>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</si>
  <si>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</si>
  <si>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</si>
  <si>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</si>
  <si>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</si>
  <si>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</si>
  <si>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</si>
  <si>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</si>
  <si>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</si>
  <si>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</si>
  <si>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</si>
  <si>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</si>
  <si>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</si>
  <si>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</si>
  <si>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</si>
  <si>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</si>
  <si>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</si>
  <si>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</si>
  <si>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</si>
  <si>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</si>
  <si>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</si>
  <si>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</si>
  <si>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</si>
  <si>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</si>
  <si>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</si>
  <si>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</si>
  <si>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</si>
  <si>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</si>
  <si>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</si>
  <si>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</si>
  <si>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</si>
  <si>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</si>
  <si>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</si>
  <si>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</si>
  <si>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</si>
  <si>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</si>
  <si>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</si>
  <si>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</si>
  <si>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</si>
  <si>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</si>
  <si>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</si>
  <si>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</si>
  <si>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</si>
  <si>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</si>
  <si>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</si>
  <si>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</si>
  <si>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</si>
  <si>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</si>
  <si>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</si>
  <si>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</si>
  <si>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</si>
  <si>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</si>
  <si>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</si>
  <si>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</si>
  <si>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</si>
  <si>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</si>
  <si>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</si>
  <si>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</si>
  <si>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</si>
  <si>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</si>
  <si>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</si>
  <si>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</si>
  <si>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</si>
  <si>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</si>
  <si>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</si>
  <si>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</si>
  <si>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</si>
  <si>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</si>
  <si>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</si>
  <si>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</si>
  <si>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</si>
  <si>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</si>
  <si>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</si>
  <si>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</si>
  <si>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</si>
  <si>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</si>
  <si>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</si>
  <si>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</si>
  <si>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</si>
  <si>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</si>
  <si>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</si>
  <si>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</si>
  <si>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保守に係る経費は年度によって大きく増減がある。売電収入も、風況で左右される。これらのことから収益を平準化させ一般会計への繰入を一定にさせることは難しい。大きな故障が出ないように日々の点検などに今後も力を入れていく。
　また、令和６年度からの法適用化に向けて準備を進めていく必要がある。営業開始からまだ年月が浅く資産の整理等は比較的進めやすくはあるが、法適用化に伴う経常支出の増加が気になるところである。令和２年度に策定した「上関町風力発電事業経営戦略」に基づき今後も安定した経営を目指す。</t>
    <rPh sb="1" eb="3">
      <t>ホシュ</t>
    </rPh>
    <rPh sb="4" eb="5">
      <t>カカワ</t>
    </rPh>
    <rPh sb="6" eb="8">
      <t>ケイヒ</t>
    </rPh>
    <rPh sb="9" eb="11">
      <t>ネンド</t>
    </rPh>
    <rPh sb="15" eb="16">
      <t>オオ</t>
    </rPh>
    <rPh sb="18" eb="20">
      <t>ゾウゲン</t>
    </rPh>
    <rPh sb="24" eb="28">
      <t>バイデンシュウニュウ</t>
    </rPh>
    <rPh sb="30" eb="32">
      <t>フウキョウ</t>
    </rPh>
    <rPh sb="33" eb="35">
      <t>サユウ</t>
    </rPh>
    <rPh sb="47" eb="49">
      <t>シュウエキ</t>
    </rPh>
    <rPh sb="50" eb="53">
      <t>ヘイジュンカ</t>
    </rPh>
    <rPh sb="55" eb="57">
      <t>イッパン</t>
    </rPh>
    <rPh sb="57" eb="59">
      <t>カイケイ</t>
    </rPh>
    <rPh sb="61" eb="63">
      <t>クリイレ</t>
    </rPh>
    <rPh sb="64" eb="66">
      <t>イッテイ</t>
    </rPh>
    <rPh sb="73" eb="74">
      <t>ムズカ</t>
    </rPh>
    <rPh sb="77" eb="78">
      <t>オオ</t>
    </rPh>
    <rPh sb="80" eb="82">
      <t>コショウ</t>
    </rPh>
    <rPh sb="83" eb="84">
      <t>デ</t>
    </rPh>
    <rPh sb="89" eb="91">
      <t>ヒビ</t>
    </rPh>
    <rPh sb="92" eb="94">
      <t>テンケン</t>
    </rPh>
    <rPh sb="97" eb="99">
      <t>コンゴ</t>
    </rPh>
    <rPh sb="100" eb="101">
      <t>チカラ</t>
    </rPh>
    <rPh sb="102" eb="103">
      <t>イ</t>
    </rPh>
    <phoneticPr fontId="5"/>
  </si>
  <si>
    <t xml:space="preserve"> 収益的収支比率及び、営業収支比率は営業収益の減少と営業費用の増加で数値は悪化した。風力発電事業であるため、細やかな点検や経費節減努力以上に風況で営業収支は左右されるため、安定した収益をあげることが難しい。
　令和3年度は運転開始から3年しか経過しておらず修繕費比率は数値があがらない。
　一部公債費の元金償還の据置期間の終了も迫り、今後は公債費の増加も見込まれている。保守点検をしっかり行い計画通りの黒字経営が今後も続けられるように努力していきたい。 </t>
    <rPh sb="18" eb="20">
      <t>エイギョウ</t>
    </rPh>
    <rPh sb="20" eb="22">
      <t>シュウエキ</t>
    </rPh>
    <rPh sb="23" eb="25">
      <t>ゲンショウ</t>
    </rPh>
    <rPh sb="26" eb="28">
      <t>エイギョウ</t>
    </rPh>
    <rPh sb="28" eb="30">
      <t>ヒヨウ</t>
    </rPh>
    <rPh sb="31" eb="33">
      <t>ゾウカ</t>
    </rPh>
    <rPh sb="34" eb="36">
      <t>スウチ</t>
    </rPh>
    <rPh sb="37" eb="39">
      <t>アッカ</t>
    </rPh>
    <rPh sb="42" eb="44">
      <t>フウリョク</t>
    </rPh>
    <rPh sb="44" eb="46">
      <t>ハツデン</t>
    </rPh>
    <rPh sb="46" eb="48">
      <t>ジギョウ</t>
    </rPh>
    <rPh sb="54" eb="55">
      <t>コマ</t>
    </rPh>
    <rPh sb="58" eb="60">
      <t>テンケン</t>
    </rPh>
    <rPh sb="61" eb="63">
      <t>ケイヒ</t>
    </rPh>
    <rPh sb="63" eb="65">
      <t>セツゲン</t>
    </rPh>
    <rPh sb="65" eb="67">
      <t>ドリョク</t>
    </rPh>
    <rPh sb="67" eb="69">
      <t>イジョウ</t>
    </rPh>
    <rPh sb="75" eb="77">
      <t>シュウシ</t>
    </rPh>
    <rPh sb="90" eb="92">
      <t>シュウエキ</t>
    </rPh>
    <rPh sb="99" eb="100">
      <t>ムズカ</t>
    </rPh>
    <rPh sb="145" eb="147">
      <t>イチブ</t>
    </rPh>
    <rPh sb="147" eb="150">
      <t>コウサイヒ</t>
    </rPh>
    <rPh sb="151" eb="153">
      <t>ガンキン</t>
    </rPh>
    <rPh sb="153" eb="155">
      <t>ショウカン</t>
    </rPh>
    <rPh sb="156" eb="160">
      <t>スエオキキカン</t>
    </rPh>
    <rPh sb="161" eb="163">
      <t>シュウリョウ</t>
    </rPh>
    <rPh sb="164" eb="165">
      <t>セマ</t>
    </rPh>
    <rPh sb="167" eb="169">
      <t>コンゴ</t>
    </rPh>
    <phoneticPr fontId="5"/>
  </si>
  <si>
    <t>　風力発電会計は、売電収入が風況に左右されるため年間の風況に基づく売電収入計画と実績値は乖離がある。故障等による運転停止時間が発生する頻度を極力減らす努力を今後も継続していきたい。
　設備利用率は、発電型式別でみると全国平均より良好な比率であったが、令和3年度は風況悪化で比率は減少した。
　企業債残高対料金収入が全国平均と比べて高くなっているのは、建設事業に企業債を借入れており元金償還が始まったばかりであるためである。
　</t>
    <rPh sb="92" eb="94">
      <t>セツビ</t>
    </rPh>
    <rPh sb="114" eb="116">
      <t>リョウコウ</t>
    </rPh>
    <rPh sb="117" eb="119">
      <t>ヒリツ</t>
    </rPh>
    <rPh sb="125" eb="127">
      <t>レイワ</t>
    </rPh>
    <rPh sb="128" eb="130">
      <t>ネンド</t>
    </rPh>
    <rPh sb="131" eb="133">
      <t>フウキョウ</t>
    </rPh>
    <rPh sb="133" eb="135">
      <t>アッカ</t>
    </rPh>
    <rPh sb="136" eb="138">
      <t>ヒリツ</t>
    </rPh>
    <rPh sb="139" eb="14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</si>
</sst>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#N/A</c:v>
                </c:pt>
                <c:pt idx="1">
                  <c:v>#N/A</c:v>
                </c:pt>
                <c:pt idx="2">
                  <c:v>202.6</c:v>
                </c:pt>
                <c:pt idx="3">
                  <c:v>200.8</c:v>
                </c:pt>
                <c:pt idx="4">
                  <c:v>144.69999999999999</c:v>
                </c:pt>
              </c:numCache>
            </c:numRef>
          </c:val>
          <c:extLst>
            <c:ext xmlns:c16="http://schemas.microsoft.com/office/drawing/2014/chart" uri="{C3380CC4-5D6E-409C-BE32-E72D297353CC}">
              <c16:uniqueId val="{00000000-1BF5-45CF-853B-40210FBD473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#N/A</c:v>
                </c:pt>
                <c:pt idx="1">
                  <c:v>#N/A</c:v>
                </c:pt>
                <c:pt idx="2">
                  <c:v>134.69999999999999</c:v>
                </c:pt>
                <c:pt idx="3">
                  <c:v>141.80000000000001</c:v>
                </c:pt>
                <c:pt idx="4">
                  <c:v>138.19999999999999</c:v>
                </c:pt>
              </c:numCache>
            </c:numRef>
          </c:val>
          <c:smooth val="0"/>
          <c:extLst>
            <c:ext xmlns:c16="http://schemas.microsoft.com/office/drawing/2014/chart" uri="{C3380CC4-5D6E-409C-BE32-E72D297353CC}">
              <c16:uniqueId val="{00000001-1BF5-45CF-853B-40210FBD473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BF5-45CF-853B-40210FBD473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#N/A</c:v>
                </c:pt>
                <c:pt idx="1">
                  <c:v>#N/A</c:v>
                </c:pt>
                <c:pt idx="2">
                  <c:v>364</c:v>
                </c:pt>
                <c:pt idx="3">
                  <c:v>319</c:v>
                </c:pt>
                <c:pt idx="4">
                  <c:v>204.8</c:v>
                </c:pt>
              </c:numCache>
            </c:numRef>
          </c:val>
          <c:extLst>
            <c:ext xmlns:c16="http://schemas.microsoft.com/office/drawing/2014/chart" uri="{C3380CC4-5D6E-409C-BE32-E72D297353CC}">
              <c16:uniqueId val="{00000000-667E-4468-939C-8E082FC6A79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#N/A</c:v>
                </c:pt>
                <c:pt idx="1">
                  <c:v>#N/A</c:v>
                </c:pt>
                <c:pt idx="2">
                  <c:v>253.6</c:v>
                </c:pt>
                <c:pt idx="3">
                  <c:v>238</c:v>
                </c:pt>
                <c:pt idx="4">
                  <c:v>227.5</c:v>
                </c:pt>
              </c:numCache>
            </c:numRef>
          </c:val>
          <c:smooth val="0"/>
          <c:extLst>
            <c:ext xmlns:c16="http://schemas.microsoft.com/office/drawing/2014/chart" uri="{C3380CC4-5D6E-409C-BE32-E72D297353CC}">
              <c16:uniqueId val="{00000001-667E-4468-939C-8E082FC6A79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67E-4468-939C-8E082FC6A79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03-4A24-9BBC-704E500D547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03-4A24-9BBC-704E500D547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803-4A24-9BBC-704E500D547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#N/A</c:v>
                </c:pt>
                <c:pt idx="1">
                  <c:v>#N/A</c:v>
                </c:pt>
                <c:pt idx="2">
                  <c:v>11793.6</c:v>
                </c:pt>
                <c:pt idx="3">
                  <c:v>12052</c:v>
                </c:pt>
                <c:pt idx="4">
                  <c:v>16725.5</c:v>
                </c:pt>
              </c:numCache>
            </c:numRef>
          </c:val>
          <c:extLst>
            <c:ext xmlns:c16="http://schemas.microsoft.com/office/drawing/2014/chart" uri="{C3380CC4-5D6E-409C-BE32-E72D297353CC}">
              <c16:uniqueId val="{00000000-EA49-46EF-AF3E-164A1E9BC3F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19066.3</c:v>
                </c:pt>
                <c:pt idx="3">
                  <c:v>18998.7</c:v>
                </c:pt>
                <c:pt idx="4">
                  <c:v>17544.5</c:v>
                </c:pt>
              </c:numCache>
            </c:numRef>
          </c:val>
          <c:smooth val="0"/>
          <c:extLst>
            <c:ext xmlns:c16="http://schemas.microsoft.com/office/drawing/2014/chart" uri="{C3380CC4-5D6E-409C-BE32-E72D297353CC}">
              <c16:uniqueId val="{00000001-EA49-46EF-AF3E-164A1E9BC3F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#N/A</c:v>
                </c:pt>
                <c:pt idx="1">
                  <c:v>#N/A</c:v>
                </c:pt>
                <c:pt idx="2">
                  <c:v>130650</c:v>
                </c:pt>
                <c:pt idx="3">
                  <c:v>146820</c:v>
                </c:pt>
                <c:pt idx="4">
                  <c:v>99173</c:v>
                </c:pt>
              </c:numCache>
            </c:numRef>
          </c:val>
          <c:extLst>
            <c:ext xmlns:c16="http://schemas.microsoft.com/office/drawing/2014/chart" uri="{C3380CC4-5D6E-409C-BE32-E72D297353CC}">
              <c16:uniqueId val="{00000000-08AE-4123-A9EA-F45EF42FCE3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33434</c:v>
                </c:pt>
                <c:pt idx="3">
                  <c:v>36820</c:v>
                </c:pt>
                <c:pt idx="4">
                  <c:v>35532</c:v>
                </c:pt>
              </c:numCache>
            </c:numRef>
          </c:val>
          <c:smooth val="0"/>
          <c:extLst>
            <c:ext xmlns:c16="http://schemas.microsoft.com/office/drawing/2014/chart" uri="{C3380CC4-5D6E-409C-BE32-E72D297353CC}">
              <c16:uniqueId val="{00000001-08AE-4123-A9EA-F45EF42FCE3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#N/A</c:v>
                </c:pt>
                <c:pt idx="1">
                  <c:v>#N/A</c:v>
                </c:pt>
                <c:pt idx="2">
                  <c:v>22.1</c:v>
                </c:pt>
                <c:pt idx="3">
                  <c:v>25.9</c:v>
                </c:pt>
                <c:pt idx="4">
                  <c:v>23.5</c:v>
                </c:pt>
              </c:numCache>
            </c:numRef>
          </c:val>
          <c:extLst>
            <c:ext xmlns:c16="http://schemas.microsoft.com/office/drawing/2014/chart" uri="{C3380CC4-5D6E-409C-BE32-E72D297353CC}">
              <c16:uniqueId val="{00000000-A69F-42B1-B70F-FB3946B6BF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#N/A</c:v>
                </c:pt>
                <c:pt idx="1">
                  <c:v>#N/A</c:v>
                </c:pt>
                <c:pt idx="2">
                  <c:v>31.3</c:v>
                </c:pt>
                <c:pt idx="3">
                  <c:v>31.8</c:v>
                </c:pt>
                <c:pt idx="4">
                  <c:v>31.6</c:v>
                </c:pt>
              </c:numCache>
            </c:numRef>
          </c:val>
          <c:smooth val="0"/>
          <c:extLst>
            <c:ext xmlns:c16="http://schemas.microsoft.com/office/drawing/2014/chart" uri="{C3380CC4-5D6E-409C-BE32-E72D297353CC}">
              <c16:uniqueId val="{00000001-A69F-42B1-B70F-FB3946B6BF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#N/A</c:v>
                </c:pt>
                <c:pt idx="1">
                  <c:v>#N/A</c:v>
                </c:pt>
                <c:pt idx="2">
                  <c:v>0.1</c:v>
                </c:pt>
                <c:pt idx="3">
                  <c:v>0</c:v>
                </c:pt>
                <c:pt idx="4">
                  <c:v>0</c:v>
                </c:pt>
              </c:numCache>
            </c:numRef>
          </c:val>
          <c:extLst>
            <c:ext xmlns:c16="http://schemas.microsoft.com/office/drawing/2014/chart" uri="{C3380CC4-5D6E-409C-BE32-E72D297353CC}">
              <c16:uniqueId val="{00000000-7D84-471B-B552-597802DB18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#N/A</c:v>
                </c:pt>
                <c:pt idx="1">
                  <c:v>#N/A</c:v>
                </c:pt>
                <c:pt idx="2">
                  <c:v>5.4</c:v>
                </c:pt>
                <c:pt idx="3">
                  <c:v>6.4</c:v>
                </c:pt>
                <c:pt idx="4">
                  <c:v>5</c:v>
                </c:pt>
              </c:numCache>
            </c:numRef>
          </c:val>
          <c:smooth val="0"/>
          <c:extLst>
            <c:ext xmlns:c16="http://schemas.microsoft.com/office/drawing/2014/chart" uri="{C3380CC4-5D6E-409C-BE32-E72D297353CC}">
              <c16:uniqueId val="{00000001-7D84-471B-B552-597802DB18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#N/A</c:v>
                </c:pt>
                <c:pt idx="1">
                  <c:v>#N/A</c:v>
                </c:pt>
                <c:pt idx="2">
                  <c:v>607.70000000000005</c:v>
                </c:pt>
                <c:pt idx="3">
                  <c:v>494.5</c:v>
                </c:pt>
                <c:pt idx="4">
                  <c:v>525.1</c:v>
                </c:pt>
              </c:numCache>
            </c:numRef>
          </c:val>
          <c:extLst>
            <c:ext xmlns:c16="http://schemas.microsoft.com/office/drawing/2014/chart" uri="{C3380CC4-5D6E-409C-BE32-E72D297353CC}">
              <c16:uniqueId val="{00000000-984E-4B95-BB4D-F3FD377B5F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#N/A</c:v>
                </c:pt>
                <c:pt idx="1">
                  <c:v>#N/A</c:v>
                </c:pt>
                <c:pt idx="2">
                  <c:v>175.4</c:v>
                </c:pt>
                <c:pt idx="3">
                  <c:v>166.4</c:v>
                </c:pt>
                <c:pt idx="4">
                  <c:v>201.7</c:v>
                </c:pt>
              </c:numCache>
            </c:numRef>
          </c:val>
          <c:smooth val="0"/>
          <c:extLst>
            <c:ext xmlns:c16="http://schemas.microsoft.com/office/drawing/2014/chart" uri="{C3380CC4-5D6E-409C-BE32-E72D297353CC}">
              <c16:uniqueId val="{00000001-984E-4B95-BB4D-F3FD377B5F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C-443E-8DF6-C6773D9677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C-443E-8DF6-C6773D9677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B391-4607-AD49-0794A95216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#N/A</c:v>
                </c:pt>
                <c:pt idx="1">
                  <c:v>#N/A</c:v>
                </c:pt>
                <c:pt idx="2">
                  <c:v>82.5</c:v>
                </c:pt>
                <c:pt idx="3">
                  <c:v>83.2</c:v>
                </c:pt>
                <c:pt idx="4">
                  <c:v>87.9</c:v>
                </c:pt>
              </c:numCache>
            </c:numRef>
          </c:val>
          <c:smooth val="0"/>
          <c:extLst>
            <c:ext xmlns:c16="http://schemas.microsoft.com/office/drawing/2014/chart" uri="{C3380CC4-5D6E-409C-BE32-E72D297353CC}">
              <c16:uniqueId val="{00000001-B391-4607-AD49-0794A95216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29-40C2-8DA9-DF07B046F4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29-40C2-8DA9-DF07B046F4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3B-44B8-9B11-5BB468E152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3B-44B8-9B11-5BB468E152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05-4E61-9924-CA734CC526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05-4E61-9924-CA734CC526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39-47F0-A73B-411EF4336B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9-47F0-A73B-411EF4336B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8-4EA9-A52B-8428675079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8-4EA9-A52B-8428675079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2-4F43-99DF-CEB8339045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2-4F43-99DF-CEB8339045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6-48EB-A4AA-A8D35E7412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6-48EB-A4AA-A8D35E7412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EE-44F9-A68B-AF7235015F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EE-44F9-A68B-AF7235015F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FF-424F-A3FB-635CB82751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FF-424F-A3FB-635CB82751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1-4BCA-9C4B-8842118EA5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1-4BCA-9C4B-8842118EA5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22.1</c:v>
                </c:pt>
                <c:pt idx="3">
                  <c:v>25.9</c:v>
                </c:pt>
                <c:pt idx="4">
                  <c:v>23.5</c:v>
                </c:pt>
              </c:numCache>
            </c:numRef>
          </c:val>
          <c:extLst>
            <c:ext xmlns:c16="http://schemas.microsoft.com/office/drawing/2014/chart" uri="{C3380CC4-5D6E-409C-BE32-E72D297353CC}">
              <c16:uniqueId val="{00000000-4A4F-4D51-83F2-1AFD7375A7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12.2</c:v>
                </c:pt>
                <c:pt idx="3">
                  <c:v>16.8</c:v>
                </c:pt>
                <c:pt idx="4">
                  <c:v>21.1</c:v>
                </c:pt>
              </c:numCache>
            </c:numRef>
          </c:val>
          <c:smooth val="0"/>
          <c:extLst>
            <c:ext xmlns:c16="http://schemas.microsoft.com/office/drawing/2014/chart" uri="{C3380CC4-5D6E-409C-BE32-E72D297353CC}">
              <c16:uniqueId val="{00000001-4A4F-4D51-83F2-1AFD7375A7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0.1</c:v>
                </c:pt>
                <c:pt idx="3">
                  <c:v>0</c:v>
                </c:pt>
                <c:pt idx="4">
                  <c:v>0</c:v>
                </c:pt>
              </c:numCache>
            </c:numRef>
          </c:val>
          <c:extLst>
            <c:ext xmlns:c16="http://schemas.microsoft.com/office/drawing/2014/chart" uri="{C3380CC4-5D6E-409C-BE32-E72D297353CC}">
              <c16:uniqueId val="{00000000-373F-433A-ABDE-ADE15CB535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30.5</c:v>
                </c:pt>
                <c:pt idx="3">
                  <c:v>24.4</c:v>
                </c:pt>
                <c:pt idx="4">
                  <c:v>17.100000000000001</c:v>
                </c:pt>
              </c:numCache>
            </c:numRef>
          </c:val>
          <c:smooth val="0"/>
          <c:extLst>
            <c:ext xmlns:c16="http://schemas.microsoft.com/office/drawing/2014/chart" uri="{C3380CC4-5D6E-409C-BE32-E72D297353CC}">
              <c16:uniqueId val="{00000001-373F-433A-ABDE-ADE15CB535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607.70000000000005</c:v>
                </c:pt>
                <c:pt idx="3">
                  <c:v>494.5</c:v>
                </c:pt>
                <c:pt idx="4">
                  <c:v>525.1</c:v>
                </c:pt>
              </c:numCache>
            </c:numRef>
          </c:val>
          <c:extLst>
            <c:ext xmlns:c16="http://schemas.microsoft.com/office/drawing/2014/chart" uri="{C3380CC4-5D6E-409C-BE32-E72D297353CC}">
              <c16:uniqueId val="{00000000-607F-442E-9DAB-CD78FAE3A1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459.2</c:v>
                </c:pt>
                <c:pt idx="3">
                  <c:v>331.9</c:v>
                </c:pt>
                <c:pt idx="4">
                  <c:v>450.4</c:v>
                </c:pt>
              </c:numCache>
            </c:numRef>
          </c:val>
          <c:smooth val="0"/>
          <c:extLst>
            <c:ext xmlns:c16="http://schemas.microsoft.com/office/drawing/2014/chart" uri="{C3380CC4-5D6E-409C-BE32-E72D297353CC}">
              <c16:uniqueId val="{00000001-607F-442E-9DAB-CD78FAE3A1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2-42CC-873C-CF75ED90C7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2-42CC-873C-CF75ED90C7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8427-4DD4-A79A-837D4AD365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95.4</c:v>
                </c:pt>
                <c:pt idx="3">
                  <c:v>95.1</c:v>
                </c:pt>
                <c:pt idx="4">
                  <c:v>96.5</c:v>
                </c:pt>
              </c:numCache>
            </c:numRef>
          </c:val>
          <c:smooth val="0"/>
          <c:extLst>
            <c:ext xmlns:c16="http://schemas.microsoft.com/office/drawing/2014/chart" uri="{C3380CC4-5D6E-409C-BE32-E72D297353CC}">
              <c16:uniqueId val="{00000001-8427-4DD4-A79A-837D4AD365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7-4A8C-8660-FB5D4F2426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7-4A8C-8660-FB5D4F2426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4-4E97-934A-6F9461B90C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4-4E97-934A-6F9461B90C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4B-4D88-861B-ABCFBEAA1B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B-4D88-861B-ABCFBEAA1B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B8-4E6D-98FE-7786CA0DF2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B8-4E6D-98FE-7786CA0DF2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5-478B-8C4F-D395082AD5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5-478B-8C4F-D395082AD5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02" t="str">
        <f>データ!H6</f>
        <v>山口県　上関町</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2">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2">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275</v>
      </c>
      <c r="VE3" s="125"/>
      <c r="VF3" s="125"/>
      <c r="VG3" s="125"/>
      <c r="VH3" s="125"/>
      <c r="VI3" s="125"/>
      <c r="VJ3" s="126"/>
    </row>
    <row r="4" spans="1:582" ht="23.1" customHeight="1" x14ac:dyDescent="0.2">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2">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f>データ!O6</f>
        <v>1</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2">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2">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136</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137</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2">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5">
      <c r="A9" s="1"/>
      <c r="B9" s="143" t="s">
        <v>139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5">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2">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2">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2">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2">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f>データ!AI6</f>
        <v>7757</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f>データ!AJ6</f>
        <v>9072</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f>データ!AK6</f>
        <v>8249</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2">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5">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t="str">
        <f>データ!AQ6</f>
        <v>-</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t="str">
        <f>データ!AR6</f>
        <v>-</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7757</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9072</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8249</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2">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5">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177460</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177460</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 customHeight="1" x14ac:dyDescent="0.2">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2">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2">
      <c r="A36" s="1"/>
      <c r="B36" s="11"/>
      <c r="C36" s="12"/>
      <c r="D36" s="12"/>
      <c r="E36" s="12"/>
      <c r="F36" s="170" t="s">
        <v>30</v>
      </c>
      <c r="G36" s="171"/>
      <c r="H36" s="171"/>
      <c r="I36" s="171"/>
      <c r="J36" s="171"/>
      <c r="K36" s="171"/>
      <c r="L36" s="171"/>
      <c r="M36" s="171"/>
      <c r="N36" s="171"/>
      <c r="O36" s="171"/>
      <c r="P36" s="171"/>
      <c r="Q36" s="172"/>
      <c r="R36" s="173" t="str">
        <f>データ!AY11</f>
        <v>-</v>
      </c>
      <c r="S36" s="174"/>
      <c r="T36" s="174"/>
      <c r="U36" s="174"/>
      <c r="V36" s="174"/>
      <c r="W36" s="174"/>
      <c r="X36" s="174"/>
      <c r="Y36" s="174"/>
      <c r="Z36" s="174"/>
      <c r="AA36" s="174"/>
      <c r="AB36" s="174"/>
      <c r="AC36" s="174"/>
      <c r="AD36" s="174"/>
      <c r="AE36" s="174"/>
      <c r="AF36" s="174"/>
      <c r="AG36" s="174"/>
      <c r="AH36" s="174"/>
      <c r="AI36" s="174"/>
      <c r="AJ36" s="175"/>
      <c r="AK36" s="173" t="str">
        <f>データ!AZ11</f>
        <v>-</v>
      </c>
      <c r="AL36" s="174"/>
      <c r="AM36" s="174"/>
      <c r="AN36" s="174"/>
      <c r="AO36" s="174"/>
      <c r="AP36" s="174"/>
      <c r="AQ36" s="174"/>
      <c r="AR36" s="174"/>
      <c r="AS36" s="174"/>
      <c r="AT36" s="174"/>
      <c r="AU36" s="174"/>
      <c r="AV36" s="174"/>
      <c r="AW36" s="174"/>
      <c r="AX36" s="174"/>
      <c r="AY36" s="174"/>
      <c r="AZ36" s="174"/>
      <c r="BA36" s="174"/>
      <c r="BB36" s="174"/>
      <c r="BC36" s="175"/>
      <c r="BD36" s="173">
        <f>データ!BA11</f>
        <v>202.6</v>
      </c>
      <c r="BE36" s="174"/>
      <c r="BF36" s="174"/>
      <c r="BG36" s="174"/>
      <c r="BH36" s="174"/>
      <c r="BI36" s="174"/>
      <c r="BJ36" s="174"/>
      <c r="BK36" s="174"/>
      <c r="BL36" s="174"/>
      <c r="BM36" s="174"/>
      <c r="BN36" s="174"/>
      <c r="BO36" s="174"/>
      <c r="BP36" s="174"/>
      <c r="BQ36" s="174"/>
      <c r="BR36" s="174"/>
      <c r="BS36" s="174"/>
      <c r="BT36" s="174"/>
      <c r="BU36" s="174"/>
      <c r="BV36" s="175"/>
      <c r="BW36" s="173">
        <f>データ!BB11</f>
        <v>200.8</v>
      </c>
      <c r="BX36" s="174"/>
      <c r="BY36" s="174"/>
      <c r="BZ36" s="174"/>
      <c r="CA36" s="174"/>
      <c r="CB36" s="174"/>
      <c r="CC36" s="174"/>
      <c r="CD36" s="174"/>
      <c r="CE36" s="174"/>
      <c r="CF36" s="174"/>
      <c r="CG36" s="174"/>
      <c r="CH36" s="174"/>
      <c r="CI36" s="174"/>
      <c r="CJ36" s="174"/>
      <c r="CK36" s="174"/>
      <c r="CL36" s="174"/>
      <c r="CM36" s="174"/>
      <c r="CN36" s="174"/>
      <c r="CO36" s="175"/>
      <c r="CP36" s="173">
        <f>データ!BC11</f>
        <v>144.69999999999999</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t="str">
        <f>データ!BJ11</f>
        <v>-</v>
      </c>
      <c r="EC36" s="174"/>
      <c r="ED36" s="174"/>
      <c r="EE36" s="174"/>
      <c r="EF36" s="174"/>
      <c r="EG36" s="174"/>
      <c r="EH36" s="174"/>
      <c r="EI36" s="174"/>
      <c r="EJ36" s="174"/>
      <c r="EK36" s="174"/>
      <c r="EL36" s="174"/>
      <c r="EM36" s="174"/>
      <c r="EN36" s="174"/>
      <c r="EO36" s="174"/>
      <c r="EP36" s="174"/>
      <c r="EQ36" s="174"/>
      <c r="ER36" s="174"/>
      <c r="ES36" s="174"/>
      <c r="ET36" s="175"/>
      <c r="EU36" s="173" t="str">
        <f>データ!BK11</f>
        <v>-</v>
      </c>
      <c r="EV36" s="174"/>
      <c r="EW36" s="174"/>
      <c r="EX36" s="174"/>
      <c r="EY36" s="174"/>
      <c r="EZ36" s="174"/>
      <c r="FA36" s="174"/>
      <c r="FB36" s="174"/>
      <c r="FC36" s="174"/>
      <c r="FD36" s="174"/>
      <c r="FE36" s="174"/>
      <c r="FF36" s="174"/>
      <c r="FG36" s="174"/>
      <c r="FH36" s="174"/>
      <c r="FI36" s="174"/>
      <c r="FJ36" s="174"/>
      <c r="FK36" s="174"/>
      <c r="FL36" s="174"/>
      <c r="FM36" s="175"/>
      <c r="FN36" s="173">
        <f>データ!BL11</f>
        <v>364</v>
      </c>
      <c r="FO36" s="174"/>
      <c r="FP36" s="174"/>
      <c r="FQ36" s="174"/>
      <c r="FR36" s="174"/>
      <c r="FS36" s="174"/>
      <c r="FT36" s="174"/>
      <c r="FU36" s="174"/>
      <c r="FV36" s="174"/>
      <c r="FW36" s="174"/>
      <c r="FX36" s="174"/>
      <c r="FY36" s="174"/>
      <c r="FZ36" s="174"/>
      <c r="GA36" s="174"/>
      <c r="GB36" s="174"/>
      <c r="GC36" s="174"/>
      <c r="GD36" s="174"/>
      <c r="GE36" s="174"/>
      <c r="GF36" s="175"/>
      <c r="GG36" s="173">
        <f>データ!BM11</f>
        <v>319</v>
      </c>
      <c r="GH36" s="174"/>
      <c r="GI36" s="174"/>
      <c r="GJ36" s="174"/>
      <c r="GK36" s="174"/>
      <c r="GL36" s="174"/>
      <c r="GM36" s="174"/>
      <c r="GN36" s="174"/>
      <c r="GO36" s="174"/>
      <c r="GP36" s="174"/>
      <c r="GQ36" s="174"/>
      <c r="GR36" s="174"/>
      <c r="GS36" s="174"/>
      <c r="GT36" s="174"/>
      <c r="GU36" s="174"/>
      <c r="GV36" s="174"/>
      <c r="GW36" s="174"/>
      <c r="GX36" s="174"/>
      <c r="GY36" s="175"/>
      <c r="GZ36" s="173">
        <f>データ!BN11</f>
        <v>204.8</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t="str">
        <f>データ!CF11</f>
        <v>-</v>
      </c>
      <c r="MW36" s="174"/>
      <c r="MX36" s="174"/>
      <c r="MY36" s="174"/>
      <c r="MZ36" s="174"/>
      <c r="NA36" s="174"/>
      <c r="NB36" s="174"/>
      <c r="NC36" s="174"/>
      <c r="ND36" s="174"/>
      <c r="NE36" s="174"/>
      <c r="NF36" s="174"/>
      <c r="NG36" s="174"/>
      <c r="NH36" s="174"/>
      <c r="NI36" s="174"/>
      <c r="NJ36" s="174"/>
      <c r="NK36" s="174"/>
      <c r="NL36" s="174"/>
      <c r="NM36" s="174"/>
      <c r="NN36" s="175"/>
      <c r="NO36" s="173" t="str">
        <f>データ!CG11</f>
        <v>-</v>
      </c>
      <c r="NP36" s="174"/>
      <c r="NQ36" s="174"/>
      <c r="NR36" s="174"/>
      <c r="NS36" s="174"/>
      <c r="NT36" s="174"/>
      <c r="NU36" s="174"/>
      <c r="NV36" s="174"/>
      <c r="NW36" s="174"/>
      <c r="NX36" s="174"/>
      <c r="NY36" s="174"/>
      <c r="NZ36" s="174"/>
      <c r="OA36" s="174"/>
      <c r="OB36" s="174"/>
      <c r="OC36" s="174"/>
      <c r="OD36" s="174"/>
      <c r="OE36" s="174"/>
      <c r="OF36" s="174"/>
      <c r="OG36" s="175"/>
      <c r="OH36" s="173">
        <f>データ!CH11</f>
        <v>11793.6</v>
      </c>
      <c r="OI36" s="174"/>
      <c r="OJ36" s="174"/>
      <c r="OK36" s="174"/>
      <c r="OL36" s="174"/>
      <c r="OM36" s="174"/>
      <c r="ON36" s="174"/>
      <c r="OO36" s="174"/>
      <c r="OP36" s="174"/>
      <c r="OQ36" s="174"/>
      <c r="OR36" s="174"/>
      <c r="OS36" s="174"/>
      <c r="OT36" s="174"/>
      <c r="OU36" s="174"/>
      <c r="OV36" s="174"/>
      <c r="OW36" s="174"/>
      <c r="OX36" s="174"/>
      <c r="OY36" s="174"/>
      <c r="OZ36" s="175"/>
      <c r="PA36" s="173">
        <f>データ!CI11</f>
        <v>12052</v>
      </c>
      <c r="PB36" s="174"/>
      <c r="PC36" s="174"/>
      <c r="PD36" s="174"/>
      <c r="PE36" s="174"/>
      <c r="PF36" s="174"/>
      <c r="PG36" s="174"/>
      <c r="PH36" s="174"/>
      <c r="PI36" s="174"/>
      <c r="PJ36" s="174"/>
      <c r="PK36" s="174"/>
      <c r="PL36" s="174"/>
      <c r="PM36" s="174"/>
      <c r="PN36" s="174"/>
      <c r="PO36" s="174"/>
      <c r="PP36" s="174"/>
      <c r="PQ36" s="174"/>
      <c r="PR36" s="174"/>
      <c r="PS36" s="175"/>
      <c r="PT36" s="173">
        <f>データ!CJ11</f>
        <v>16725.5</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t="str">
        <f>データ!CP11</f>
        <v>-</v>
      </c>
      <c r="RH36" s="177"/>
      <c r="RI36" s="177"/>
      <c r="RJ36" s="177"/>
      <c r="RK36" s="177"/>
      <c r="RL36" s="177"/>
      <c r="RM36" s="177"/>
      <c r="RN36" s="177"/>
      <c r="RO36" s="177"/>
      <c r="RP36" s="177"/>
      <c r="RQ36" s="177"/>
      <c r="RR36" s="177"/>
      <c r="RS36" s="177"/>
      <c r="RT36" s="177"/>
      <c r="RU36" s="177"/>
      <c r="RV36" s="177"/>
      <c r="RW36" s="177"/>
      <c r="RX36" s="177"/>
      <c r="RY36" s="178"/>
      <c r="RZ36" s="176" t="str">
        <f>データ!CQ11</f>
        <v>-</v>
      </c>
      <c r="SA36" s="177"/>
      <c r="SB36" s="177"/>
      <c r="SC36" s="177"/>
      <c r="SD36" s="177"/>
      <c r="SE36" s="177"/>
      <c r="SF36" s="177"/>
      <c r="SG36" s="177"/>
      <c r="SH36" s="177"/>
      <c r="SI36" s="177"/>
      <c r="SJ36" s="177"/>
      <c r="SK36" s="177"/>
      <c r="SL36" s="177"/>
      <c r="SM36" s="177"/>
      <c r="SN36" s="177"/>
      <c r="SO36" s="177"/>
      <c r="SP36" s="177"/>
      <c r="SQ36" s="177"/>
      <c r="SR36" s="178"/>
      <c r="SS36" s="176">
        <f>データ!CR11</f>
        <v>130650</v>
      </c>
      <c r="ST36" s="177"/>
      <c r="SU36" s="177"/>
      <c r="SV36" s="177"/>
      <c r="SW36" s="177"/>
      <c r="SX36" s="177"/>
      <c r="SY36" s="177"/>
      <c r="SZ36" s="177"/>
      <c r="TA36" s="177"/>
      <c r="TB36" s="177"/>
      <c r="TC36" s="177"/>
      <c r="TD36" s="177"/>
      <c r="TE36" s="177"/>
      <c r="TF36" s="177"/>
      <c r="TG36" s="177"/>
      <c r="TH36" s="177"/>
      <c r="TI36" s="177"/>
      <c r="TJ36" s="177"/>
      <c r="TK36" s="178"/>
      <c r="TL36" s="176">
        <f>データ!CS11</f>
        <v>146820</v>
      </c>
      <c r="TM36" s="177"/>
      <c r="TN36" s="177"/>
      <c r="TO36" s="177"/>
      <c r="TP36" s="177"/>
      <c r="TQ36" s="177"/>
      <c r="TR36" s="177"/>
      <c r="TS36" s="177"/>
      <c r="TT36" s="177"/>
      <c r="TU36" s="177"/>
      <c r="TV36" s="177"/>
      <c r="TW36" s="177"/>
      <c r="TX36" s="177"/>
      <c r="TY36" s="177"/>
      <c r="TZ36" s="177"/>
      <c r="UA36" s="177"/>
      <c r="UB36" s="177"/>
      <c r="UC36" s="177"/>
      <c r="UD36" s="178"/>
      <c r="UE36" s="176">
        <f>データ!CT11</f>
        <v>99173</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2">
      <c r="A37" s="1"/>
      <c r="B37" s="11"/>
      <c r="C37" s="12"/>
      <c r="D37" s="12"/>
      <c r="E37" s="12"/>
      <c r="F37" s="170" t="s">
        <v>31</v>
      </c>
      <c r="G37" s="171"/>
      <c r="H37" s="171"/>
      <c r="I37" s="171"/>
      <c r="J37" s="171"/>
      <c r="K37" s="171"/>
      <c r="L37" s="171"/>
      <c r="M37" s="171"/>
      <c r="N37" s="171"/>
      <c r="O37" s="171"/>
      <c r="P37" s="171"/>
      <c r="Q37" s="172"/>
      <c r="R37" s="173" t="str">
        <f>データ!AY12</f>
        <v>-</v>
      </c>
      <c r="S37" s="174"/>
      <c r="T37" s="174"/>
      <c r="U37" s="174"/>
      <c r="V37" s="174"/>
      <c r="W37" s="174"/>
      <c r="X37" s="174"/>
      <c r="Y37" s="174"/>
      <c r="Z37" s="174"/>
      <c r="AA37" s="174"/>
      <c r="AB37" s="174"/>
      <c r="AC37" s="174"/>
      <c r="AD37" s="174"/>
      <c r="AE37" s="174"/>
      <c r="AF37" s="174"/>
      <c r="AG37" s="174"/>
      <c r="AH37" s="174"/>
      <c r="AI37" s="174"/>
      <c r="AJ37" s="175"/>
      <c r="AK37" s="173" t="str">
        <f>データ!AZ12</f>
        <v>-</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t="str">
        <f>データ!BJ12</f>
        <v>-</v>
      </c>
      <c r="EC37" s="174"/>
      <c r="ED37" s="174"/>
      <c r="EE37" s="174"/>
      <c r="EF37" s="174"/>
      <c r="EG37" s="174"/>
      <c r="EH37" s="174"/>
      <c r="EI37" s="174"/>
      <c r="EJ37" s="174"/>
      <c r="EK37" s="174"/>
      <c r="EL37" s="174"/>
      <c r="EM37" s="174"/>
      <c r="EN37" s="174"/>
      <c r="EO37" s="174"/>
      <c r="EP37" s="174"/>
      <c r="EQ37" s="174"/>
      <c r="ER37" s="174"/>
      <c r="ES37" s="174"/>
      <c r="ET37" s="175"/>
      <c r="EU37" s="173" t="str">
        <f>データ!BK12</f>
        <v>-</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t="str">
        <f>データ!CF12</f>
        <v>-</v>
      </c>
      <c r="MW37" s="174"/>
      <c r="MX37" s="174"/>
      <c r="MY37" s="174"/>
      <c r="MZ37" s="174"/>
      <c r="NA37" s="174"/>
      <c r="NB37" s="174"/>
      <c r="NC37" s="174"/>
      <c r="ND37" s="174"/>
      <c r="NE37" s="174"/>
      <c r="NF37" s="174"/>
      <c r="NG37" s="174"/>
      <c r="NH37" s="174"/>
      <c r="NI37" s="174"/>
      <c r="NJ37" s="174"/>
      <c r="NK37" s="174"/>
      <c r="NL37" s="174"/>
      <c r="NM37" s="174"/>
      <c r="NN37" s="175"/>
      <c r="NO37" s="173" t="str">
        <f>データ!CG12</f>
        <v>-</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t="str">
        <f>データ!CP12</f>
        <v>-</v>
      </c>
      <c r="RH37" s="177"/>
      <c r="RI37" s="177"/>
      <c r="RJ37" s="177"/>
      <c r="RK37" s="177"/>
      <c r="RL37" s="177"/>
      <c r="RM37" s="177"/>
      <c r="RN37" s="177"/>
      <c r="RO37" s="177"/>
      <c r="RP37" s="177"/>
      <c r="RQ37" s="177"/>
      <c r="RR37" s="177"/>
      <c r="RS37" s="177"/>
      <c r="RT37" s="177"/>
      <c r="RU37" s="177"/>
      <c r="RV37" s="177"/>
      <c r="RW37" s="177"/>
      <c r="RX37" s="177"/>
      <c r="RY37" s="178"/>
      <c r="RZ37" s="176" t="str">
        <f>データ!CQ12</f>
        <v>-</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 customHeight="1" x14ac:dyDescent="0.2">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276</v>
      </c>
      <c r="VE41" s="125"/>
      <c r="VF41" s="125"/>
      <c r="VG41" s="125"/>
      <c r="VH41" s="125"/>
      <c r="VI41" s="125"/>
      <c r="VJ41" s="126"/>
    </row>
    <row r="42" spans="1:582" ht="29.4" customHeight="1" x14ac:dyDescent="0.2">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2">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2">
      <c r="A56" s="1"/>
      <c r="B56" s="30"/>
      <c r="C56" s="25"/>
      <c r="D56" s="25"/>
      <c r="E56" s="25"/>
      <c r="F56" s="25"/>
      <c r="G56" s="25"/>
      <c r="H56" s="170" t="s">
        <v>30</v>
      </c>
      <c r="I56" s="171"/>
      <c r="J56" s="171"/>
      <c r="K56" s="171"/>
      <c r="L56" s="171"/>
      <c r="M56" s="171"/>
      <c r="N56" s="171"/>
      <c r="O56" s="171"/>
      <c r="P56" s="171"/>
      <c r="Q56" s="171"/>
      <c r="R56" s="171"/>
      <c r="S56" s="172"/>
      <c r="T56" s="173" t="str">
        <f>データ!DA11</f>
        <v>-</v>
      </c>
      <c r="U56" s="174"/>
      <c r="V56" s="174"/>
      <c r="W56" s="174"/>
      <c r="X56" s="174"/>
      <c r="Y56" s="174"/>
      <c r="Z56" s="174"/>
      <c r="AA56" s="174"/>
      <c r="AB56" s="174"/>
      <c r="AC56" s="174"/>
      <c r="AD56" s="174"/>
      <c r="AE56" s="174"/>
      <c r="AF56" s="174"/>
      <c r="AG56" s="174"/>
      <c r="AH56" s="174"/>
      <c r="AI56" s="174"/>
      <c r="AJ56" s="174"/>
      <c r="AK56" s="174"/>
      <c r="AL56" s="175"/>
      <c r="AM56" s="173" t="str">
        <f>データ!DB11</f>
        <v>-</v>
      </c>
      <c r="AN56" s="174"/>
      <c r="AO56" s="174"/>
      <c r="AP56" s="174"/>
      <c r="AQ56" s="174"/>
      <c r="AR56" s="174"/>
      <c r="AS56" s="174"/>
      <c r="AT56" s="174"/>
      <c r="AU56" s="174"/>
      <c r="AV56" s="174"/>
      <c r="AW56" s="174"/>
      <c r="AX56" s="174"/>
      <c r="AY56" s="174"/>
      <c r="AZ56" s="174"/>
      <c r="BA56" s="174"/>
      <c r="BB56" s="174"/>
      <c r="BC56" s="174"/>
      <c r="BD56" s="174"/>
      <c r="BE56" s="175"/>
      <c r="BF56" s="173">
        <f>データ!DC11</f>
        <v>22.1</v>
      </c>
      <c r="BG56" s="174"/>
      <c r="BH56" s="174"/>
      <c r="BI56" s="174"/>
      <c r="BJ56" s="174"/>
      <c r="BK56" s="174"/>
      <c r="BL56" s="174"/>
      <c r="BM56" s="174"/>
      <c r="BN56" s="174"/>
      <c r="BO56" s="174"/>
      <c r="BP56" s="174"/>
      <c r="BQ56" s="174"/>
      <c r="BR56" s="174"/>
      <c r="BS56" s="174"/>
      <c r="BT56" s="174"/>
      <c r="BU56" s="174"/>
      <c r="BV56" s="174"/>
      <c r="BW56" s="174"/>
      <c r="BX56" s="175"/>
      <c r="BY56" s="173">
        <f>データ!DD11</f>
        <v>25.9</v>
      </c>
      <c r="BZ56" s="174"/>
      <c r="CA56" s="174"/>
      <c r="CB56" s="174"/>
      <c r="CC56" s="174"/>
      <c r="CD56" s="174"/>
      <c r="CE56" s="174"/>
      <c r="CF56" s="174"/>
      <c r="CG56" s="174"/>
      <c r="CH56" s="174"/>
      <c r="CI56" s="174"/>
      <c r="CJ56" s="174"/>
      <c r="CK56" s="174"/>
      <c r="CL56" s="174"/>
      <c r="CM56" s="174"/>
      <c r="CN56" s="174"/>
      <c r="CO56" s="174"/>
      <c r="CP56" s="174"/>
      <c r="CQ56" s="175"/>
      <c r="CR56" s="173">
        <f>データ!DE11</f>
        <v>23.5</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36</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37</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f>データ!IZ11</f>
        <v>22.1</v>
      </c>
      <c r="OM56" s="191"/>
      <c r="ON56" s="191"/>
      <c r="OO56" s="191"/>
      <c r="OP56" s="191"/>
      <c r="OQ56" s="191"/>
      <c r="OR56" s="191"/>
      <c r="OS56" s="191"/>
      <c r="OT56" s="191"/>
      <c r="OU56" s="191"/>
      <c r="OV56" s="191"/>
      <c r="OW56" s="191"/>
      <c r="OX56" s="191"/>
      <c r="OY56" s="191"/>
      <c r="OZ56" s="191"/>
      <c r="PA56" s="191"/>
      <c r="PB56" s="191"/>
      <c r="PC56" s="191">
        <f>データ!JA11</f>
        <v>25.9</v>
      </c>
      <c r="PD56" s="191"/>
      <c r="PE56" s="191"/>
      <c r="PF56" s="191"/>
      <c r="PG56" s="191"/>
      <c r="PH56" s="191"/>
      <c r="PI56" s="191"/>
      <c r="PJ56" s="191"/>
      <c r="PK56" s="191"/>
      <c r="PL56" s="191"/>
      <c r="PM56" s="191"/>
      <c r="PN56" s="191"/>
      <c r="PO56" s="191"/>
      <c r="PP56" s="191"/>
      <c r="PQ56" s="191"/>
      <c r="PR56" s="191"/>
      <c r="PS56" s="191"/>
      <c r="PT56" s="191">
        <f>データ!JB11</f>
        <v>23.5</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2">
      <c r="A57" s="1"/>
      <c r="B57" s="30"/>
      <c r="C57" s="25"/>
      <c r="D57" s="25"/>
      <c r="E57" s="25"/>
      <c r="F57" s="25"/>
      <c r="G57" s="25"/>
      <c r="H57" s="170" t="s">
        <v>31</v>
      </c>
      <c r="I57" s="171"/>
      <c r="J57" s="171"/>
      <c r="K57" s="171"/>
      <c r="L57" s="171"/>
      <c r="M57" s="171"/>
      <c r="N57" s="171"/>
      <c r="O57" s="171"/>
      <c r="P57" s="171"/>
      <c r="Q57" s="171"/>
      <c r="R57" s="171"/>
      <c r="S57" s="172"/>
      <c r="T57" s="173" t="str">
        <f>データ!DA12</f>
        <v>-</v>
      </c>
      <c r="U57" s="174"/>
      <c r="V57" s="174"/>
      <c r="W57" s="174"/>
      <c r="X57" s="174"/>
      <c r="Y57" s="174"/>
      <c r="Z57" s="174"/>
      <c r="AA57" s="174"/>
      <c r="AB57" s="174"/>
      <c r="AC57" s="174"/>
      <c r="AD57" s="174"/>
      <c r="AE57" s="174"/>
      <c r="AF57" s="174"/>
      <c r="AG57" s="174"/>
      <c r="AH57" s="174"/>
      <c r="AI57" s="174"/>
      <c r="AJ57" s="174"/>
      <c r="AK57" s="174"/>
      <c r="AL57" s="175"/>
      <c r="AM57" s="173" t="str">
        <f>データ!DB12</f>
        <v>-</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f>データ!IZ12</f>
        <v>12.2</v>
      </c>
      <c r="OM57" s="191"/>
      <c r="ON57" s="191"/>
      <c r="OO57" s="191"/>
      <c r="OP57" s="191"/>
      <c r="OQ57" s="191"/>
      <c r="OR57" s="191"/>
      <c r="OS57" s="191"/>
      <c r="OT57" s="191"/>
      <c r="OU57" s="191"/>
      <c r="OV57" s="191"/>
      <c r="OW57" s="191"/>
      <c r="OX57" s="191"/>
      <c r="OY57" s="191"/>
      <c r="OZ57" s="191"/>
      <c r="PA57" s="191"/>
      <c r="PB57" s="191"/>
      <c r="PC57" s="191">
        <f>データ!JA12</f>
        <v>16.8</v>
      </c>
      <c r="PD57" s="191"/>
      <c r="PE57" s="191"/>
      <c r="PF57" s="191"/>
      <c r="PG57" s="191"/>
      <c r="PH57" s="191"/>
      <c r="PI57" s="191"/>
      <c r="PJ57" s="191"/>
      <c r="PK57" s="191"/>
      <c r="PL57" s="191"/>
      <c r="PM57" s="191"/>
      <c r="PN57" s="191"/>
      <c r="PO57" s="191"/>
      <c r="PP57" s="191"/>
      <c r="PQ57" s="191"/>
      <c r="PR57" s="191"/>
      <c r="PS57" s="191"/>
      <c r="PT57" s="191">
        <f>データ!JB12</f>
        <v>21.1</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2">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2">
      <c r="A71" s="1"/>
      <c r="B71" s="30"/>
      <c r="C71" s="25"/>
      <c r="D71" s="25"/>
      <c r="E71" s="25"/>
      <c r="F71" s="25"/>
      <c r="G71" s="25"/>
      <c r="H71" s="170" t="s">
        <v>30</v>
      </c>
      <c r="I71" s="171"/>
      <c r="J71" s="171"/>
      <c r="K71" s="171"/>
      <c r="L71" s="171"/>
      <c r="M71" s="171"/>
      <c r="N71" s="171"/>
      <c r="O71" s="171"/>
      <c r="P71" s="171"/>
      <c r="Q71" s="171"/>
      <c r="R71" s="171"/>
      <c r="S71" s="172"/>
      <c r="T71" s="173" t="str">
        <f>データ!DK11</f>
        <v>-</v>
      </c>
      <c r="U71" s="174"/>
      <c r="V71" s="174"/>
      <c r="W71" s="174"/>
      <c r="X71" s="174"/>
      <c r="Y71" s="174"/>
      <c r="Z71" s="174"/>
      <c r="AA71" s="174"/>
      <c r="AB71" s="174"/>
      <c r="AC71" s="174"/>
      <c r="AD71" s="174"/>
      <c r="AE71" s="174"/>
      <c r="AF71" s="174"/>
      <c r="AG71" s="174"/>
      <c r="AH71" s="174"/>
      <c r="AI71" s="174"/>
      <c r="AJ71" s="174"/>
      <c r="AK71" s="174"/>
      <c r="AL71" s="175"/>
      <c r="AM71" s="173" t="str">
        <f>データ!DL11</f>
        <v>-</v>
      </c>
      <c r="AN71" s="174"/>
      <c r="AO71" s="174"/>
      <c r="AP71" s="174"/>
      <c r="AQ71" s="174"/>
      <c r="AR71" s="174"/>
      <c r="AS71" s="174"/>
      <c r="AT71" s="174"/>
      <c r="AU71" s="174"/>
      <c r="AV71" s="174"/>
      <c r="AW71" s="174"/>
      <c r="AX71" s="174"/>
      <c r="AY71" s="174"/>
      <c r="AZ71" s="174"/>
      <c r="BA71" s="174"/>
      <c r="BB71" s="174"/>
      <c r="BC71" s="174"/>
      <c r="BD71" s="174"/>
      <c r="BE71" s="175"/>
      <c r="BF71" s="173">
        <f>データ!DM11</f>
        <v>0.1</v>
      </c>
      <c r="BG71" s="174"/>
      <c r="BH71" s="174"/>
      <c r="BI71" s="174"/>
      <c r="BJ71" s="174"/>
      <c r="BK71" s="174"/>
      <c r="BL71" s="174"/>
      <c r="BM71" s="174"/>
      <c r="BN71" s="174"/>
      <c r="BO71" s="174"/>
      <c r="BP71" s="174"/>
      <c r="BQ71" s="174"/>
      <c r="BR71" s="174"/>
      <c r="BS71" s="174"/>
      <c r="BT71" s="174"/>
      <c r="BU71" s="174"/>
      <c r="BV71" s="174"/>
      <c r="BW71" s="174"/>
      <c r="BX71" s="175"/>
      <c r="BY71" s="173">
        <f>データ!DN11</f>
        <v>0</v>
      </c>
      <c r="BZ71" s="174"/>
      <c r="CA71" s="174"/>
      <c r="CB71" s="174"/>
      <c r="CC71" s="174"/>
      <c r="CD71" s="174"/>
      <c r="CE71" s="174"/>
      <c r="CF71" s="174"/>
      <c r="CG71" s="174"/>
      <c r="CH71" s="174"/>
      <c r="CI71" s="174"/>
      <c r="CJ71" s="174"/>
      <c r="CK71" s="174"/>
      <c r="CL71" s="174"/>
      <c r="CM71" s="174"/>
      <c r="CN71" s="174"/>
      <c r="CO71" s="174"/>
      <c r="CP71" s="174"/>
      <c r="CQ71" s="175"/>
      <c r="CR71" s="173">
        <f>データ!DO11</f>
        <v>0</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f>データ!JJ11</f>
        <v>0.1</v>
      </c>
      <c r="OM71" s="191"/>
      <c r="ON71" s="191"/>
      <c r="OO71" s="191"/>
      <c r="OP71" s="191"/>
      <c r="OQ71" s="191"/>
      <c r="OR71" s="191"/>
      <c r="OS71" s="191"/>
      <c r="OT71" s="191"/>
      <c r="OU71" s="191"/>
      <c r="OV71" s="191"/>
      <c r="OW71" s="191"/>
      <c r="OX71" s="191"/>
      <c r="OY71" s="191"/>
      <c r="OZ71" s="191"/>
      <c r="PA71" s="191"/>
      <c r="PB71" s="191"/>
      <c r="PC71" s="191">
        <f>データ!JK11</f>
        <v>0</v>
      </c>
      <c r="PD71" s="191"/>
      <c r="PE71" s="191"/>
      <c r="PF71" s="191"/>
      <c r="PG71" s="191"/>
      <c r="PH71" s="191"/>
      <c r="PI71" s="191"/>
      <c r="PJ71" s="191"/>
      <c r="PK71" s="191"/>
      <c r="PL71" s="191"/>
      <c r="PM71" s="191"/>
      <c r="PN71" s="191"/>
      <c r="PO71" s="191"/>
      <c r="PP71" s="191"/>
      <c r="PQ71" s="191"/>
      <c r="PR71" s="191"/>
      <c r="PS71" s="191"/>
      <c r="PT71" s="191">
        <f>データ!JL11</f>
        <v>0</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2">
      <c r="A72" s="1"/>
      <c r="B72" s="30"/>
      <c r="C72" s="25"/>
      <c r="D72" s="25"/>
      <c r="E72" s="25"/>
      <c r="F72" s="25"/>
      <c r="G72" s="25"/>
      <c r="H72" s="170" t="s">
        <v>31</v>
      </c>
      <c r="I72" s="171"/>
      <c r="J72" s="171"/>
      <c r="K72" s="171"/>
      <c r="L72" s="171"/>
      <c r="M72" s="171"/>
      <c r="N72" s="171"/>
      <c r="O72" s="171"/>
      <c r="P72" s="171"/>
      <c r="Q72" s="171"/>
      <c r="R72" s="171"/>
      <c r="S72" s="172"/>
      <c r="T72" s="173" t="str">
        <f>データ!DK12</f>
        <v>-</v>
      </c>
      <c r="U72" s="174"/>
      <c r="V72" s="174"/>
      <c r="W72" s="174"/>
      <c r="X72" s="174"/>
      <c r="Y72" s="174"/>
      <c r="Z72" s="174"/>
      <c r="AA72" s="174"/>
      <c r="AB72" s="174"/>
      <c r="AC72" s="174"/>
      <c r="AD72" s="174"/>
      <c r="AE72" s="174"/>
      <c r="AF72" s="174"/>
      <c r="AG72" s="174"/>
      <c r="AH72" s="174"/>
      <c r="AI72" s="174"/>
      <c r="AJ72" s="174"/>
      <c r="AK72" s="174"/>
      <c r="AL72" s="175"/>
      <c r="AM72" s="173" t="str">
        <f>データ!DL12</f>
        <v>-</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f>データ!JJ12</f>
        <v>30.5</v>
      </c>
      <c r="OM72" s="191"/>
      <c r="ON72" s="191"/>
      <c r="OO72" s="191"/>
      <c r="OP72" s="191"/>
      <c r="OQ72" s="191"/>
      <c r="OR72" s="191"/>
      <c r="OS72" s="191"/>
      <c r="OT72" s="191"/>
      <c r="OU72" s="191"/>
      <c r="OV72" s="191"/>
      <c r="OW72" s="191"/>
      <c r="OX72" s="191"/>
      <c r="OY72" s="191"/>
      <c r="OZ72" s="191"/>
      <c r="PA72" s="191"/>
      <c r="PB72" s="191"/>
      <c r="PC72" s="191">
        <f>データ!JK12</f>
        <v>24.4</v>
      </c>
      <c r="PD72" s="191"/>
      <c r="PE72" s="191"/>
      <c r="PF72" s="191"/>
      <c r="PG72" s="191"/>
      <c r="PH72" s="191"/>
      <c r="PI72" s="191"/>
      <c r="PJ72" s="191"/>
      <c r="PK72" s="191"/>
      <c r="PL72" s="191"/>
      <c r="PM72" s="191"/>
      <c r="PN72" s="191"/>
      <c r="PO72" s="191"/>
      <c r="PP72" s="191"/>
      <c r="PQ72" s="191"/>
      <c r="PR72" s="191"/>
      <c r="PS72" s="191"/>
      <c r="PT72" s="191">
        <f>データ!JL12</f>
        <v>17.100000000000001</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2">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2">
      <c r="A86" s="1"/>
      <c r="B86" s="30"/>
      <c r="C86" s="25"/>
      <c r="D86" s="25"/>
      <c r="E86" s="25"/>
      <c r="F86" s="25"/>
      <c r="G86" s="25"/>
      <c r="H86" s="170" t="s">
        <v>30</v>
      </c>
      <c r="I86" s="171"/>
      <c r="J86" s="171"/>
      <c r="K86" s="171"/>
      <c r="L86" s="171"/>
      <c r="M86" s="171"/>
      <c r="N86" s="171"/>
      <c r="O86" s="171"/>
      <c r="P86" s="171"/>
      <c r="Q86" s="171"/>
      <c r="R86" s="171"/>
      <c r="S86" s="172"/>
      <c r="T86" s="173" t="str">
        <f>データ!DU11</f>
        <v>-</v>
      </c>
      <c r="U86" s="174"/>
      <c r="V86" s="174"/>
      <c r="W86" s="174"/>
      <c r="X86" s="174"/>
      <c r="Y86" s="174"/>
      <c r="Z86" s="174"/>
      <c r="AA86" s="174"/>
      <c r="AB86" s="174"/>
      <c r="AC86" s="174"/>
      <c r="AD86" s="174"/>
      <c r="AE86" s="174"/>
      <c r="AF86" s="174"/>
      <c r="AG86" s="174"/>
      <c r="AH86" s="174"/>
      <c r="AI86" s="174"/>
      <c r="AJ86" s="174"/>
      <c r="AK86" s="174"/>
      <c r="AL86" s="175"/>
      <c r="AM86" s="173" t="str">
        <f>データ!DV11</f>
        <v>-</v>
      </c>
      <c r="AN86" s="174"/>
      <c r="AO86" s="174"/>
      <c r="AP86" s="174"/>
      <c r="AQ86" s="174"/>
      <c r="AR86" s="174"/>
      <c r="AS86" s="174"/>
      <c r="AT86" s="174"/>
      <c r="AU86" s="174"/>
      <c r="AV86" s="174"/>
      <c r="AW86" s="174"/>
      <c r="AX86" s="174"/>
      <c r="AY86" s="174"/>
      <c r="AZ86" s="174"/>
      <c r="BA86" s="174"/>
      <c r="BB86" s="174"/>
      <c r="BC86" s="174"/>
      <c r="BD86" s="174"/>
      <c r="BE86" s="175"/>
      <c r="BF86" s="173">
        <f>データ!DW11</f>
        <v>607.70000000000005</v>
      </c>
      <c r="BG86" s="174"/>
      <c r="BH86" s="174"/>
      <c r="BI86" s="174"/>
      <c r="BJ86" s="174"/>
      <c r="BK86" s="174"/>
      <c r="BL86" s="174"/>
      <c r="BM86" s="174"/>
      <c r="BN86" s="174"/>
      <c r="BO86" s="174"/>
      <c r="BP86" s="174"/>
      <c r="BQ86" s="174"/>
      <c r="BR86" s="174"/>
      <c r="BS86" s="174"/>
      <c r="BT86" s="174"/>
      <c r="BU86" s="174"/>
      <c r="BV86" s="174"/>
      <c r="BW86" s="174"/>
      <c r="BX86" s="175"/>
      <c r="BY86" s="173">
        <f>データ!DX11</f>
        <v>494.5</v>
      </c>
      <c r="BZ86" s="174"/>
      <c r="CA86" s="174"/>
      <c r="CB86" s="174"/>
      <c r="CC86" s="174"/>
      <c r="CD86" s="174"/>
      <c r="CE86" s="174"/>
      <c r="CF86" s="174"/>
      <c r="CG86" s="174"/>
      <c r="CH86" s="174"/>
      <c r="CI86" s="174"/>
      <c r="CJ86" s="174"/>
      <c r="CK86" s="174"/>
      <c r="CL86" s="174"/>
      <c r="CM86" s="174"/>
      <c r="CN86" s="174"/>
      <c r="CO86" s="174"/>
      <c r="CP86" s="174"/>
      <c r="CQ86" s="175"/>
      <c r="CR86" s="173">
        <f>データ!DY11</f>
        <v>525.1</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38</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f>データ!JT11</f>
        <v>607.70000000000005</v>
      </c>
      <c r="OM86" s="191"/>
      <c r="ON86" s="191"/>
      <c r="OO86" s="191"/>
      <c r="OP86" s="191"/>
      <c r="OQ86" s="191"/>
      <c r="OR86" s="191"/>
      <c r="OS86" s="191"/>
      <c r="OT86" s="191"/>
      <c r="OU86" s="191"/>
      <c r="OV86" s="191"/>
      <c r="OW86" s="191"/>
      <c r="OX86" s="191"/>
      <c r="OY86" s="191"/>
      <c r="OZ86" s="191"/>
      <c r="PA86" s="191"/>
      <c r="PB86" s="191"/>
      <c r="PC86" s="191">
        <f>データ!JU11</f>
        <v>494.5</v>
      </c>
      <c r="PD86" s="191"/>
      <c r="PE86" s="191"/>
      <c r="PF86" s="191"/>
      <c r="PG86" s="191"/>
      <c r="PH86" s="191"/>
      <c r="PI86" s="191"/>
      <c r="PJ86" s="191"/>
      <c r="PK86" s="191"/>
      <c r="PL86" s="191"/>
      <c r="PM86" s="191"/>
      <c r="PN86" s="191"/>
      <c r="PO86" s="191"/>
      <c r="PP86" s="191"/>
      <c r="PQ86" s="191"/>
      <c r="PR86" s="191"/>
      <c r="PS86" s="191"/>
      <c r="PT86" s="191">
        <f>データ!JV11</f>
        <v>525.1</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2">
      <c r="A87" s="1"/>
      <c r="B87" s="30"/>
      <c r="C87" s="25"/>
      <c r="D87" s="25"/>
      <c r="E87" s="25"/>
      <c r="F87" s="25"/>
      <c r="G87" s="25"/>
      <c r="H87" s="170" t="s">
        <v>31</v>
      </c>
      <c r="I87" s="171"/>
      <c r="J87" s="171"/>
      <c r="K87" s="171"/>
      <c r="L87" s="171"/>
      <c r="M87" s="171"/>
      <c r="N87" s="171"/>
      <c r="O87" s="171"/>
      <c r="P87" s="171"/>
      <c r="Q87" s="171"/>
      <c r="R87" s="171"/>
      <c r="S87" s="172"/>
      <c r="T87" s="173" t="str">
        <f>データ!DU12</f>
        <v>-</v>
      </c>
      <c r="U87" s="174"/>
      <c r="V87" s="174"/>
      <c r="W87" s="174"/>
      <c r="X87" s="174"/>
      <c r="Y87" s="174"/>
      <c r="Z87" s="174"/>
      <c r="AA87" s="174"/>
      <c r="AB87" s="174"/>
      <c r="AC87" s="174"/>
      <c r="AD87" s="174"/>
      <c r="AE87" s="174"/>
      <c r="AF87" s="174"/>
      <c r="AG87" s="174"/>
      <c r="AH87" s="174"/>
      <c r="AI87" s="174"/>
      <c r="AJ87" s="174"/>
      <c r="AK87" s="174"/>
      <c r="AL87" s="175"/>
      <c r="AM87" s="173" t="str">
        <f>データ!DV12</f>
        <v>-</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f>データ!JT12</f>
        <v>459.2</v>
      </c>
      <c r="OM87" s="191"/>
      <c r="ON87" s="191"/>
      <c r="OO87" s="191"/>
      <c r="OP87" s="191"/>
      <c r="OQ87" s="191"/>
      <c r="OR87" s="191"/>
      <c r="OS87" s="191"/>
      <c r="OT87" s="191"/>
      <c r="OU87" s="191"/>
      <c r="OV87" s="191"/>
      <c r="OW87" s="191"/>
      <c r="OX87" s="191"/>
      <c r="OY87" s="191"/>
      <c r="OZ87" s="191"/>
      <c r="PA87" s="191"/>
      <c r="PB87" s="191"/>
      <c r="PC87" s="191">
        <f>データ!JU12</f>
        <v>331.9</v>
      </c>
      <c r="PD87" s="191"/>
      <c r="PE87" s="191"/>
      <c r="PF87" s="191"/>
      <c r="PG87" s="191"/>
      <c r="PH87" s="191"/>
      <c r="PI87" s="191"/>
      <c r="PJ87" s="191"/>
      <c r="PK87" s="191"/>
      <c r="PL87" s="191"/>
      <c r="PM87" s="191"/>
      <c r="PN87" s="191"/>
      <c r="PO87" s="191"/>
      <c r="PP87" s="191"/>
      <c r="PQ87" s="191"/>
      <c r="PR87" s="191"/>
      <c r="PS87" s="191"/>
      <c r="PT87" s="191">
        <f>データ!JV12</f>
        <v>450.4</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39</v>
      </c>
      <c r="VE98" s="180"/>
      <c r="VF98" s="180"/>
      <c r="VG98" s="180"/>
      <c r="VH98" s="180"/>
      <c r="VI98" s="180"/>
      <c r="VJ98" s="181"/>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274</v>
      </c>
      <c r="VE100" s="196"/>
      <c r="VF100" s="196"/>
      <c r="VG100" s="196"/>
      <c r="VH100" s="196"/>
      <c r="VI100" s="196"/>
      <c r="VJ100" s="197"/>
    </row>
    <row r="101" spans="1:582" ht="13.5" customHeight="1" x14ac:dyDescent="0.2">
      <c r="A101" s="1"/>
      <c r="B101" s="30"/>
      <c r="C101" s="25"/>
      <c r="D101" s="25"/>
      <c r="E101" s="25"/>
      <c r="F101" s="25"/>
      <c r="G101" s="25"/>
      <c r="H101" s="170" t="s">
        <v>30</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40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2">
      <c r="A102" s="1"/>
      <c r="B102" s="30"/>
      <c r="C102" s="25"/>
      <c r="D102" s="25"/>
      <c r="E102" s="25"/>
      <c r="F102" s="25"/>
      <c r="G102" s="25"/>
      <c r="H102" s="170" t="s">
        <v>31</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2">
      <c r="A117" s="1"/>
      <c r="B117" s="30"/>
      <c r="C117" s="25"/>
      <c r="D117" s="25"/>
      <c r="E117" s="25"/>
      <c r="F117" s="25"/>
      <c r="G117" s="25"/>
      <c r="H117" s="170" t="s">
        <v>30</v>
      </c>
      <c r="I117" s="171"/>
      <c r="J117" s="171"/>
      <c r="K117" s="171"/>
      <c r="L117" s="171"/>
      <c r="M117" s="171"/>
      <c r="N117" s="171"/>
      <c r="O117" s="171"/>
      <c r="P117" s="171"/>
      <c r="Q117" s="171"/>
      <c r="R117" s="171"/>
      <c r="S117" s="172"/>
      <c r="T117" s="173" t="str">
        <f>データ!EO11</f>
        <v>-</v>
      </c>
      <c r="U117" s="174"/>
      <c r="V117" s="174"/>
      <c r="W117" s="174"/>
      <c r="X117" s="174"/>
      <c r="Y117" s="174"/>
      <c r="Z117" s="174"/>
      <c r="AA117" s="174"/>
      <c r="AB117" s="174"/>
      <c r="AC117" s="174"/>
      <c r="AD117" s="174"/>
      <c r="AE117" s="174"/>
      <c r="AF117" s="174"/>
      <c r="AG117" s="174"/>
      <c r="AH117" s="174"/>
      <c r="AI117" s="174"/>
      <c r="AJ117" s="174"/>
      <c r="AK117" s="174"/>
      <c r="AL117" s="175"/>
      <c r="AM117" s="173" t="str">
        <f>データ!EP11</f>
        <v>-</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f>データ!KN11</f>
        <v>100</v>
      </c>
      <c r="OM117" s="191"/>
      <c r="ON117" s="191"/>
      <c r="OO117" s="191"/>
      <c r="OP117" s="191"/>
      <c r="OQ117" s="191"/>
      <c r="OR117" s="191"/>
      <c r="OS117" s="191"/>
      <c r="OT117" s="191"/>
      <c r="OU117" s="191"/>
      <c r="OV117" s="191"/>
      <c r="OW117" s="191"/>
      <c r="OX117" s="191"/>
      <c r="OY117" s="191"/>
      <c r="OZ117" s="191"/>
      <c r="PA117" s="191"/>
      <c r="PB117" s="191"/>
      <c r="PC117" s="191">
        <f>データ!KO11</f>
        <v>100</v>
      </c>
      <c r="PD117" s="191"/>
      <c r="PE117" s="191"/>
      <c r="PF117" s="191"/>
      <c r="PG117" s="191"/>
      <c r="PH117" s="191"/>
      <c r="PI117" s="191"/>
      <c r="PJ117" s="191"/>
      <c r="PK117" s="191"/>
      <c r="PL117" s="191"/>
      <c r="PM117" s="191"/>
      <c r="PN117" s="191"/>
      <c r="PO117" s="191"/>
      <c r="PP117" s="191"/>
      <c r="PQ117" s="191"/>
      <c r="PR117" s="191"/>
      <c r="PS117" s="191"/>
      <c r="PT117" s="191">
        <f>データ!KP11</f>
        <v>100</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2">
      <c r="A118" s="1"/>
      <c r="B118" s="30"/>
      <c r="C118" s="25"/>
      <c r="D118" s="25"/>
      <c r="E118" s="25"/>
      <c r="F118" s="25"/>
      <c r="G118" s="25"/>
      <c r="H118" s="170" t="s">
        <v>31</v>
      </c>
      <c r="I118" s="171"/>
      <c r="J118" s="171"/>
      <c r="K118" s="171"/>
      <c r="L118" s="171"/>
      <c r="M118" s="171"/>
      <c r="N118" s="171"/>
      <c r="O118" s="171"/>
      <c r="P118" s="171"/>
      <c r="Q118" s="171"/>
      <c r="R118" s="171"/>
      <c r="S118" s="172"/>
      <c r="T118" s="173" t="str">
        <f>データ!EO12</f>
        <v>-</v>
      </c>
      <c r="U118" s="174"/>
      <c r="V118" s="174"/>
      <c r="W118" s="174"/>
      <c r="X118" s="174"/>
      <c r="Y118" s="174"/>
      <c r="Z118" s="174"/>
      <c r="AA118" s="174"/>
      <c r="AB118" s="174"/>
      <c r="AC118" s="174"/>
      <c r="AD118" s="174"/>
      <c r="AE118" s="174"/>
      <c r="AF118" s="174"/>
      <c r="AG118" s="174"/>
      <c r="AH118" s="174"/>
      <c r="AI118" s="174"/>
      <c r="AJ118" s="174"/>
      <c r="AK118" s="174"/>
      <c r="AL118" s="175"/>
      <c r="AM118" s="173" t="str">
        <f>データ!EP12</f>
        <v>-</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f>データ!KN12</f>
        <v>95.4</v>
      </c>
      <c r="OM118" s="191"/>
      <c r="ON118" s="191"/>
      <c r="OO118" s="191"/>
      <c r="OP118" s="191"/>
      <c r="OQ118" s="191"/>
      <c r="OR118" s="191"/>
      <c r="OS118" s="191"/>
      <c r="OT118" s="191"/>
      <c r="OU118" s="191"/>
      <c r="OV118" s="191"/>
      <c r="OW118" s="191"/>
      <c r="OX118" s="191"/>
      <c r="OY118" s="191"/>
      <c r="OZ118" s="191"/>
      <c r="PA118" s="191"/>
      <c r="PB118" s="191"/>
      <c r="PC118" s="191">
        <f>データ!KO12</f>
        <v>95.1</v>
      </c>
      <c r="PD118" s="191"/>
      <c r="PE118" s="191"/>
      <c r="PF118" s="191"/>
      <c r="PG118" s="191"/>
      <c r="PH118" s="191"/>
      <c r="PI118" s="191"/>
      <c r="PJ118" s="191"/>
      <c r="PK118" s="191"/>
      <c r="PL118" s="191"/>
      <c r="PM118" s="191"/>
      <c r="PN118" s="191"/>
      <c r="PO118" s="191"/>
      <c r="PP118" s="191"/>
      <c r="PQ118" s="191"/>
      <c r="PR118" s="191"/>
      <c r="PS118" s="191"/>
      <c r="PT118" s="191">
        <f>データ!KP12</f>
        <v>96.5</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2">
      <c r="A122" s="1"/>
      <c r="B122" s="201" t="s">
        <v>41</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（最大出力合計4,000kW）</v>
      </c>
      <c r="D126" s="2" t="str">
        <f>データ!EX9</f>
        <v>（最大出力合計-kW）</v>
      </c>
      <c r="E126" s="2" t="str">
        <f>データ!GW9</f>
        <v>（最大出力合計-kW）</v>
      </c>
      <c r="F126" s="2" t="str">
        <f>データ!IV9</f>
        <v>（最大出力合計4,000kW）</v>
      </c>
      <c r="G126" s="2" t="str">
        <f>データ!KU9</f>
        <v>（最大出力合計-kW）</v>
      </c>
    </row>
  </sheetData>
  <sheetProtection algorithmName="SHA-512" hashValue="QGxbHTTh9/JQWZENda1liwABkiWBldnI7dmY2eF9G+TBpxxZ6VGlej6vDLVM57C8v/Tj0ugMoY1Gg5JBXltiUw==" saltValue="8MOx4XF/DWJJsTDJFnrLcg=="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0" t="s">
        <v>48</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49</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50</v>
      </c>
      <c r="B3" s="43" t="s">
        <v>51</v>
      </c>
      <c r="C3" s="43" t="s">
        <v>52</v>
      </c>
      <c r="D3" s="43" t="s">
        <v>53</v>
      </c>
      <c r="E3" s="43" t="s">
        <v>54</v>
      </c>
      <c r="F3" s="43" t="s">
        <v>55</v>
      </c>
      <c r="G3" s="43" t="s">
        <v>56</v>
      </c>
      <c r="H3" s="44" t="s">
        <v>57</v>
      </c>
      <c r="I3" s="45"/>
      <c r="J3" s="45"/>
      <c r="K3" s="45"/>
      <c r="L3" s="45"/>
      <c r="M3" s="45"/>
      <c r="N3" s="45"/>
      <c r="O3" s="45"/>
      <c r="P3" s="45"/>
      <c r="Q3" s="45"/>
      <c r="R3" s="45"/>
      <c r="S3" s="45"/>
      <c r="T3" s="45"/>
      <c r="U3" s="45"/>
      <c r="V3" s="45"/>
      <c r="W3" s="46" t="s">
        <v>58</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59</v>
      </c>
      <c r="AW3" s="45"/>
      <c r="AX3" s="50"/>
      <c r="AY3" s="47" t="s">
        <v>60</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43</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61</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62</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63</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64</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65</v>
      </c>
      <c r="MV3" s="47"/>
      <c r="MW3" s="47"/>
      <c r="MX3" s="47"/>
      <c r="MY3" s="47"/>
      <c r="MZ3" s="47"/>
      <c r="NA3" s="47"/>
      <c r="NB3" s="47"/>
      <c r="NC3" s="47"/>
      <c r="ND3" s="47"/>
      <c r="NE3" s="47"/>
      <c r="NF3" s="47"/>
      <c r="NG3" s="47"/>
      <c r="NH3" s="47"/>
      <c r="NI3" s="47"/>
      <c r="NJ3" s="51"/>
    </row>
    <row r="4" spans="1:374" x14ac:dyDescent="0.2">
      <c r="A4" s="42" t="s">
        <v>66</v>
      </c>
      <c r="B4" s="52"/>
      <c r="C4" s="52"/>
      <c r="D4" s="52"/>
      <c r="E4" s="52"/>
      <c r="F4" s="52"/>
      <c r="G4" s="52"/>
      <c r="H4" s="53"/>
      <c r="I4" s="54"/>
      <c r="J4" s="54"/>
      <c r="K4" s="54"/>
      <c r="L4" s="54"/>
      <c r="M4" s="54"/>
      <c r="N4" s="54"/>
      <c r="O4" s="54"/>
      <c r="P4" s="54"/>
      <c r="Q4" s="54"/>
      <c r="R4" s="54"/>
      <c r="S4" s="54"/>
      <c r="T4" s="54"/>
      <c r="U4" s="54"/>
      <c r="V4" s="54"/>
      <c r="W4" s="46" t="s">
        <v>67</v>
      </c>
      <c r="X4" s="47"/>
      <c r="Y4" s="47"/>
      <c r="Z4" s="47"/>
      <c r="AA4" s="47"/>
      <c r="AB4" s="46" t="s">
        <v>68</v>
      </c>
      <c r="AC4" s="47"/>
      <c r="AD4" s="47"/>
      <c r="AE4" s="47"/>
      <c r="AF4" s="51"/>
      <c r="AG4" s="46" t="s">
        <v>69</v>
      </c>
      <c r="AH4" s="47"/>
      <c r="AI4" s="47"/>
      <c r="AJ4" s="47"/>
      <c r="AK4" s="51"/>
      <c r="AL4" s="46" t="s">
        <v>70</v>
      </c>
      <c r="AM4" s="47"/>
      <c r="AN4" s="47"/>
      <c r="AO4" s="47"/>
      <c r="AP4" s="51"/>
      <c r="AQ4" s="46" t="s">
        <v>71</v>
      </c>
      <c r="AR4" s="47"/>
      <c r="AS4" s="47"/>
      <c r="AT4" s="47"/>
      <c r="AU4" s="47"/>
      <c r="AV4" s="55"/>
      <c r="AW4" s="54"/>
      <c r="AX4" s="56"/>
      <c r="AY4" s="46" t="s">
        <v>72</v>
      </c>
      <c r="AZ4" s="47"/>
      <c r="BA4" s="47"/>
      <c r="BB4" s="47"/>
      <c r="BC4" s="47"/>
      <c r="BD4" s="47"/>
      <c r="BE4" s="47"/>
      <c r="BF4" s="47"/>
      <c r="BG4" s="47"/>
      <c r="BH4" s="47"/>
      <c r="BI4" s="51"/>
      <c r="BJ4" s="46" t="s">
        <v>73</v>
      </c>
      <c r="BK4" s="47"/>
      <c r="BL4" s="47"/>
      <c r="BM4" s="47"/>
      <c r="BN4" s="47"/>
      <c r="BO4" s="47"/>
      <c r="BP4" s="47"/>
      <c r="BQ4" s="47"/>
      <c r="BR4" s="47"/>
      <c r="BS4" s="47"/>
      <c r="BT4" s="51"/>
      <c r="BU4" s="46" t="s">
        <v>74</v>
      </c>
      <c r="BV4" s="47"/>
      <c r="BW4" s="47"/>
      <c r="BX4" s="47"/>
      <c r="BY4" s="47"/>
      <c r="BZ4" s="47"/>
      <c r="CA4" s="47"/>
      <c r="CB4" s="47"/>
      <c r="CC4" s="47"/>
      <c r="CD4" s="47"/>
      <c r="CE4" s="51"/>
      <c r="CF4" s="46" t="s">
        <v>75</v>
      </c>
      <c r="CG4" s="47"/>
      <c r="CH4" s="47"/>
      <c r="CI4" s="47"/>
      <c r="CJ4" s="47"/>
      <c r="CK4" s="47"/>
      <c r="CL4" s="47"/>
      <c r="CM4" s="47"/>
      <c r="CN4" s="47"/>
      <c r="CO4" s="51"/>
      <c r="CP4" s="46" t="s">
        <v>76</v>
      </c>
      <c r="CQ4" s="47"/>
      <c r="CR4" s="47"/>
      <c r="CS4" s="47"/>
      <c r="CT4" s="47"/>
      <c r="CU4" s="47"/>
      <c r="CV4" s="47"/>
      <c r="CW4" s="47"/>
      <c r="CX4" s="47"/>
      <c r="CY4" s="51"/>
      <c r="CZ4" s="57"/>
      <c r="DA4" s="46" t="s">
        <v>77</v>
      </c>
      <c r="DB4" s="47"/>
      <c r="DC4" s="47"/>
      <c r="DD4" s="47"/>
      <c r="DE4" s="47"/>
      <c r="DF4" s="47"/>
      <c r="DG4" s="47"/>
      <c r="DH4" s="47"/>
      <c r="DI4" s="47"/>
      <c r="DJ4" s="51"/>
      <c r="DK4" s="46" t="s">
        <v>78</v>
      </c>
      <c r="DL4" s="47"/>
      <c r="DM4" s="47"/>
      <c r="DN4" s="47"/>
      <c r="DO4" s="47"/>
      <c r="DP4" s="47"/>
      <c r="DQ4" s="47"/>
      <c r="DR4" s="47"/>
      <c r="DS4" s="47"/>
      <c r="DT4" s="51"/>
      <c r="DU4" s="46" t="s">
        <v>79</v>
      </c>
      <c r="DV4" s="47"/>
      <c r="DW4" s="47"/>
      <c r="DX4" s="47"/>
      <c r="DY4" s="47"/>
      <c r="DZ4" s="47"/>
      <c r="EA4" s="47"/>
      <c r="EB4" s="47"/>
      <c r="EC4" s="47"/>
      <c r="ED4" s="51"/>
      <c r="EE4" s="46" t="s">
        <v>80</v>
      </c>
      <c r="EF4" s="47"/>
      <c r="EG4" s="47"/>
      <c r="EH4" s="47"/>
      <c r="EI4" s="47"/>
      <c r="EJ4" s="47"/>
      <c r="EK4" s="47"/>
      <c r="EL4" s="47"/>
      <c r="EM4" s="47"/>
      <c r="EN4" s="51"/>
      <c r="EO4" s="46" t="s">
        <v>81</v>
      </c>
      <c r="EP4" s="47"/>
      <c r="EQ4" s="47"/>
      <c r="ER4" s="47"/>
      <c r="ES4" s="47"/>
      <c r="ET4" s="47"/>
      <c r="EU4" s="47"/>
      <c r="EV4" s="47"/>
      <c r="EW4" s="47"/>
      <c r="EX4" s="51"/>
      <c r="EY4" s="57"/>
      <c r="EZ4" s="46" t="s">
        <v>77</v>
      </c>
      <c r="FA4" s="47"/>
      <c r="FB4" s="47"/>
      <c r="FC4" s="47"/>
      <c r="FD4" s="47"/>
      <c r="FE4" s="47"/>
      <c r="FF4" s="47"/>
      <c r="FG4" s="47"/>
      <c r="FH4" s="47"/>
      <c r="FI4" s="51"/>
      <c r="FJ4" s="46" t="s">
        <v>78</v>
      </c>
      <c r="FK4" s="47"/>
      <c r="FL4" s="47"/>
      <c r="FM4" s="47"/>
      <c r="FN4" s="47"/>
      <c r="FO4" s="47"/>
      <c r="FP4" s="47"/>
      <c r="FQ4" s="47"/>
      <c r="FR4" s="47"/>
      <c r="FS4" s="51"/>
      <c r="FT4" s="46" t="s">
        <v>79</v>
      </c>
      <c r="FU4" s="47"/>
      <c r="FV4" s="47"/>
      <c r="FW4" s="47"/>
      <c r="FX4" s="47"/>
      <c r="FY4" s="47"/>
      <c r="FZ4" s="47"/>
      <c r="GA4" s="47"/>
      <c r="GB4" s="47"/>
      <c r="GC4" s="51"/>
      <c r="GD4" s="46" t="s">
        <v>80</v>
      </c>
      <c r="GE4" s="47"/>
      <c r="GF4" s="47"/>
      <c r="GG4" s="47"/>
      <c r="GH4" s="47"/>
      <c r="GI4" s="47"/>
      <c r="GJ4" s="47"/>
      <c r="GK4" s="47"/>
      <c r="GL4" s="47"/>
      <c r="GM4" s="51"/>
      <c r="GN4" s="46" t="s">
        <v>81</v>
      </c>
      <c r="GO4" s="47"/>
      <c r="GP4" s="47"/>
      <c r="GQ4" s="47"/>
      <c r="GR4" s="47"/>
      <c r="GS4" s="47"/>
      <c r="GT4" s="47"/>
      <c r="GU4" s="47"/>
      <c r="GV4" s="47"/>
      <c r="GW4" s="51"/>
      <c r="GX4" s="57"/>
      <c r="GY4" s="46" t="s">
        <v>77</v>
      </c>
      <c r="GZ4" s="47"/>
      <c r="HA4" s="47"/>
      <c r="HB4" s="47"/>
      <c r="HC4" s="47"/>
      <c r="HD4" s="47"/>
      <c r="HE4" s="47"/>
      <c r="HF4" s="47"/>
      <c r="HG4" s="47"/>
      <c r="HH4" s="51"/>
      <c r="HI4" s="46" t="s">
        <v>78</v>
      </c>
      <c r="HJ4" s="47"/>
      <c r="HK4" s="47"/>
      <c r="HL4" s="47"/>
      <c r="HM4" s="47"/>
      <c r="HN4" s="47"/>
      <c r="HO4" s="47"/>
      <c r="HP4" s="47"/>
      <c r="HQ4" s="47"/>
      <c r="HR4" s="51"/>
      <c r="HS4" s="46" t="s">
        <v>79</v>
      </c>
      <c r="HT4" s="47"/>
      <c r="HU4" s="47"/>
      <c r="HV4" s="47"/>
      <c r="HW4" s="47"/>
      <c r="HX4" s="47"/>
      <c r="HY4" s="47"/>
      <c r="HZ4" s="47"/>
      <c r="IA4" s="47"/>
      <c r="IB4" s="51"/>
      <c r="IC4" s="46" t="s">
        <v>80</v>
      </c>
      <c r="ID4" s="47"/>
      <c r="IE4" s="47"/>
      <c r="IF4" s="47"/>
      <c r="IG4" s="47"/>
      <c r="IH4" s="47"/>
      <c r="II4" s="47"/>
      <c r="IJ4" s="47"/>
      <c r="IK4" s="47"/>
      <c r="IL4" s="51"/>
      <c r="IM4" s="46" t="s">
        <v>81</v>
      </c>
      <c r="IN4" s="47"/>
      <c r="IO4" s="47"/>
      <c r="IP4" s="47"/>
      <c r="IQ4" s="47"/>
      <c r="IR4" s="47"/>
      <c r="IS4" s="47"/>
      <c r="IT4" s="47"/>
      <c r="IU4" s="47"/>
      <c r="IV4" s="51"/>
      <c r="IW4" s="57"/>
      <c r="IX4" s="46" t="s">
        <v>77</v>
      </c>
      <c r="IY4" s="47"/>
      <c r="IZ4" s="47"/>
      <c r="JA4" s="47"/>
      <c r="JB4" s="47"/>
      <c r="JC4" s="47"/>
      <c r="JD4" s="47"/>
      <c r="JE4" s="47"/>
      <c r="JF4" s="47"/>
      <c r="JG4" s="51"/>
      <c r="JH4" s="46" t="s">
        <v>78</v>
      </c>
      <c r="JI4" s="47"/>
      <c r="JJ4" s="47"/>
      <c r="JK4" s="47"/>
      <c r="JL4" s="47"/>
      <c r="JM4" s="47"/>
      <c r="JN4" s="47"/>
      <c r="JO4" s="47"/>
      <c r="JP4" s="47"/>
      <c r="JQ4" s="51"/>
      <c r="JR4" s="46" t="s">
        <v>79</v>
      </c>
      <c r="JS4" s="47"/>
      <c r="JT4" s="47"/>
      <c r="JU4" s="47"/>
      <c r="JV4" s="47"/>
      <c r="JW4" s="47"/>
      <c r="JX4" s="47"/>
      <c r="JY4" s="47"/>
      <c r="JZ4" s="47"/>
      <c r="KA4" s="51"/>
      <c r="KB4" s="46" t="s">
        <v>80</v>
      </c>
      <c r="KC4" s="47"/>
      <c r="KD4" s="47"/>
      <c r="KE4" s="47"/>
      <c r="KF4" s="47"/>
      <c r="KG4" s="47"/>
      <c r="KH4" s="47"/>
      <c r="KI4" s="47"/>
      <c r="KJ4" s="47"/>
      <c r="KK4" s="51"/>
      <c r="KL4" s="46" t="s">
        <v>81</v>
      </c>
      <c r="KM4" s="47"/>
      <c r="KN4" s="47"/>
      <c r="KO4" s="47"/>
      <c r="KP4" s="47"/>
      <c r="KQ4" s="47"/>
      <c r="KR4" s="47"/>
      <c r="KS4" s="47"/>
      <c r="KT4" s="47"/>
      <c r="KU4" s="51"/>
      <c r="KV4" s="57"/>
      <c r="KW4" s="46" t="s">
        <v>77</v>
      </c>
      <c r="KX4" s="47"/>
      <c r="KY4" s="47"/>
      <c r="KZ4" s="47"/>
      <c r="LA4" s="47"/>
      <c r="LB4" s="47"/>
      <c r="LC4" s="47"/>
      <c r="LD4" s="47"/>
      <c r="LE4" s="47"/>
      <c r="LF4" s="51"/>
      <c r="LG4" s="46" t="s">
        <v>78</v>
      </c>
      <c r="LH4" s="47"/>
      <c r="LI4" s="47"/>
      <c r="LJ4" s="47"/>
      <c r="LK4" s="47"/>
      <c r="LL4" s="47"/>
      <c r="LM4" s="47"/>
      <c r="LN4" s="47"/>
      <c r="LO4" s="47"/>
      <c r="LP4" s="51"/>
      <c r="LQ4" s="46" t="s">
        <v>79</v>
      </c>
      <c r="LR4" s="47"/>
      <c r="LS4" s="47"/>
      <c r="LT4" s="47"/>
      <c r="LU4" s="47"/>
      <c r="LV4" s="47"/>
      <c r="LW4" s="47"/>
      <c r="LX4" s="47"/>
      <c r="LY4" s="47"/>
      <c r="LZ4" s="51"/>
      <c r="MA4" s="46" t="s">
        <v>80</v>
      </c>
      <c r="MB4" s="47"/>
      <c r="MC4" s="47"/>
      <c r="MD4" s="47"/>
      <c r="ME4" s="47"/>
      <c r="MF4" s="47"/>
      <c r="MG4" s="47"/>
      <c r="MH4" s="47"/>
      <c r="MI4" s="47"/>
      <c r="MJ4" s="51"/>
      <c r="MK4" s="46" t="s">
        <v>81</v>
      </c>
      <c r="ML4" s="47"/>
      <c r="MM4" s="47"/>
      <c r="MN4" s="47"/>
      <c r="MO4" s="47"/>
      <c r="MP4" s="47"/>
      <c r="MQ4" s="47"/>
      <c r="MR4" s="47"/>
      <c r="MS4" s="47"/>
      <c r="MT4" s="51"/>
      <c r="MU4" s="46" t="s">
        <v>82</v>
      </c>
      <c r="MV4" s="47"/>
      <c r="MW4" s="47"/>
      <c r="MX4" s="51"/>
      <c r="MY4" s="46" t="s">
        <v>45</v>
      </c>
      <c r="MZ4" s="47"/>
      <c r="NA4" s="47"/>
      <c r="NB4" s="51"/>
      <c r="NC4" s="46" t="s">
        <v>46</v>
      </c>
      <c r="ND4" s="47"/>
      <c r="NE4" s="47"/>
      <c r="NF4" s="51"/>
      <c r="NG4" s="46" t="s">
        <v>83</v>
      </c>
      <c r="NH4" s="47"/>
      <c r="NI4" s="47"/>
      <c r="NJ4" s="51"/>
    </row>
    <row r="5" spans="1:374" x14ac:dyDescent="0.2">
      <c r="A5" s="42" t="s">
        <v>84</v>
      </c>
      <c r="B5" s="58"/>
      <c r="C5" s="58"/>
      <c r="D5" s="58"/>
      <c r="E5" s="58"/>
      <c r="F5" s="58"/>
      <c r="G5" s="58"/>
      <c r="H5" s="58" t="s">
        <v>85</v>
      </c>
      <c r="I5" s="59" t="s">
        <v>86</v>
      </c>
      <c r="J5" s="59" t="s">
        <v>87</v>
      </c>
      <c r="K5" s="59" t="s">
        <v>88</v>
      </c>
      <c r="L5" s="59" t="s">
        <v>89</v>
      </c>
      <c r="M5" s="59" t="s">
        <v>90</v>
      </c>
      <c r="N5" s="59" t="s">
        <v>91</v>
      </c>
      <c r="O5" s="59" t="s">
        <v>92</v>
      </c>
      <c r="P5" s="59" t="s">
        <v>93</v>
      </c>
      <c r="Q5" s="59" t="s">
        <v>94</v>
      </c>
      <c r="R5" s="59" t="s">
        <v>95</v>
      </c>
      <c r="S5" s="59" t="s">
        <v>96</v>
      </c>
      <c r="T5" s="59" t="s">
        <v>97</v>
      </c>
      <c r="U5" s="59" t="s">
        <v>98</v>
      </c>
      <c r="V5" s="59" t="s">
        <v>99</v>
      </c>
      <c r="W5" s="59" t="s">
        <v>100</v>
      </c>
      <c r="X5" s="59" t="s">
        <v>101</v>
      </c>
      <c r="Y5" s="59" t="s">
        <v>102</v>
      </c>
      <c r="Z5" s="59" t="s">
        <v>103</v>
      </c>
      <c r="AA5" s="59" t="s">
        <v>104</v>
      </c>
      <c r="AB5" s="59" t="s">
        <v>100</v>
      </c>
      <c r="AC5" s="59" t="s">
        <v>101</v>
      </c>
      <c r="AD5" s="59" t="s">
        <v>102</v>
      </c>
      <c r="AE5" s="59" t="s">
        <v>103</v>
      </c>
      <c r="AF5" s="59" t="s">
        <v>104</v>
      </c>
      <c r="AG5" s="59" t="s">
        <v>100</v>
      </c>
      <c r="AH5" s="59" t="s">
        <v>101</v>
      </c>
      <c r="AI5" s="59" t="s">
        <v>102</v>
      </c>
      <c r="AJ5" s="59" t="s">
        <v>103</v>
      </c>
      <c r="AK5" s="59" t="s">
        <v>104</v>
      </c>
      <c r="AL5" s="59" t="s">
        <v>100</v>
      </c>
      <c r="AM5" s="59" t="s">
        <v>101</v>
      </c>
      <c r="AN5" s="59" t="s">
        <v>102</v>
      </c>
      <c r="AO5" s="59" t="s">
        <v>103</v>
      </c>
      <c r="AP5" s="59" t="s">
        <v>104</v>
      </c>
      <c r="AQ5" s="59" t="s">
        <v>100</v>
      </c>
      <c r="AR5" s="59" t="s">
        <v>101</v>
      </c>
      <c r="AS5" s="59" t="s">
        <v>102</v>
      </c>
      <c r="AT5" s="59" t="s">
        <v>103</v>
      </c>
      <c r="AU5" s="59" t="s">
        <v>104</v>
      </c>
      <c r="AV5" s="59" t="s">
        <v>105</v>
      </c>
      <c r="AW5" s="59" t="s">
        <v>106</v>
      </c>
      <c r="AX5" s="59" t="s">
        <v>107</v>
      </c>
      <c r="AY5" s="59" t="s">
        <v>108</v>
      </c>
      <c r="AZ5" s="59" t="s">
        <v>109</v>
      </c>
      <c r="BA5" s="59" t="s">
        <v>110</v>
      </c>
      <c r="BB5" s="59" t="s">
        <v>111</v>
      </c>
      <c r="BC5" s="59" t="s">
        <v>112</v>
      </c>
      <c r="BD5" s="59" t="s">
        <v>113</v>
      </c>
      <c r="BE5" s="59" t="s">
        <v>114</v>
      </c>
      <c r="BF5" s="59" t="s">
        <v>115</v>
      </c>
      <c r="BG5" s="59" t="s">
        <v>116</v>
      </c>
      <c r="BH5" s="59" t="s">
        <v>117</v>
      </c>
      <c r="BI5" s="59" t="s">
        <v>118</v>
      </c>
      <c r="BJ5" s="59" t="s">
        <v>108</v>
      </c>
      <c r="BK5" s="59" t="s">
        <v>109</v>
      </c>
      <c r="BL5" s="59" t="s">
        <v>110</v>
      </c>
      <c r="BM5" s="59" t="s">
        <v>111</v>
      </c>
      <c r="BN5" s="59" t="s">
        <v>112</v>
      </c>
      <c r="BO5" s="59" t="s">
        <v>113</v>
      </c>
      <c r="BP5" s="59" t="s">
        <v>114</v>
      </c>
      <c r="BQ5" s="59" t="s">
        <v>115</v>
      </c>
      <c r="BR5" s="59" t="s">
        <v>116</v>
      </c>
      <c r="BS5" s="59" t="s">
        <v>117</v>
      </c>
      <c r="BT5" s="59" t="s">
        <v>118</v>
      </c>
      <c r="BU5" s="59" t="s">
        <v>108</v>
      </c>
      <c r="BV5" s="59" t="s">
        <v>109</v>
      </c>
      <c r="BW5" s="59" t="s">
        <v>110</v>
      </c>
      <c r="BX5" s="59" t="s">
        <v>111</v>
      </c>
      <c r="BY5" s="59" t="s">
        <v>112</v>
      </c>
      <c r="BZ5" s="59" t="s">
        <v>113</v>
      </c>
      <c r="CA5" s="59" t="s">
        <v>114</v>
      </c>
      <c r="CB5" s="59" t="s">
        <v>115</v>
      </c>
      <c r="CC5" s="59" t="s">
        <v>116</v>
      </c>
      <c r="CD5" s="59" t="s">
        <v>117</v>
      </c>
      <c r="CE5" s="59" t="s">
        <v>118</v>
      </c>
      <c r="CF5" s="59" t="s">
        <v>108</v>
      </c>
      <c r="CG5" s="59" t="s">
        <v>109</v>
      </c>
      <c r="CH5" s="59" t="s">
        <v>110</v>
      </c>
      <c r="CI5" s="59" t="s">
        <v>111</v>
      </c>
      <c r="CJ5" s="59" t="s">
        <v>112</v>
      </c>
      <c r="CK5" s="59" t="s">
        <v>113</v>
      </c>
      <c r="CL5" s="59" t="s">
        <v>114</v>
      </c>
      <c r="CM5" s="59" t="s">
        <v>115</v>
      </c>
      <c r="CN5" s="59" t="s">
        <v>116</v>
      </c>
      <c r="CO5" s="59" t="s">
        <v>117</v>
      </c>
      <c r="CP5" s="59" t="s">
        <v>108</v>
      </c>
      <c r="CQ5" s="59" t="s">
        <v>109</v>
      </c>
      <c r="CR5" s="59" t="s">
        <v>110</v>
      </c>
      <c r="CS5" s="59" t="s">
        <v>111</v>
      </c>
      <c r="CT5" s="59" t="s">
        <v>112</v>
      </c>
      <c r="CU5" s="59" t="s">
        <v>113</v>
      </c>
      <c r="CV5" s="59" t="s">
        <v>114</v>
      </c>
      <c r="CW5" s="59" t="s">
        <v>115</v>
      </c>
      <c r="CX5" s="59" t="s">
        <v>116</v>
      </c>
      <c r="CY5" s="59" t="s">
        <v>117</v>
      </c>
      <c r="CZ5" s="59" t="s">
        <v>119</v>
      </c>
      <c r="DA5" s="59" t="s">
        <v>108</v>
      </c>
      <c r="DB5" s="59" t="s">
        <v>109</v>
      </c>
      <c r="DC5" s="59" t="s">
        <v>110</v>
      </c>
      <c r="DD5" s="59" t="s">
        <v>111</v>
      </c>
      <c r="DE5" s="59" t="s">
        <v>112</v>
      </c>
      <c r="DF5" s="59" t="s">
        <v>113</v>
      </c>
      <c r="DG5" s="59" t="s">
        <v>114</v>
      </c>
      <c r="DH5" s="59" t="s">
        <v>115</v>
      </c>
      <c r="DI5" s="59" t="s">
        <v>116</v>
      </c>
      <c r="DJ5" s="59" t="s">
        <v>117</v>
      </c>
      <c r="DK5" s="59" t="s">
        <v>108</v>
      </c>
      <c r="DL5" s="59" t="s">
        <v>109</v>
      </c>
      <c r="DM5" s="59" t="s">
        <v>110</v>
      </c>
      <c r="DN5" s="59" t="s">
        <v>111</v>
      </c>
      <c r="DO5" s="59" t="s">
        <v>112</v>
      </c>
      <c r="DP5" s="59" t="s">
        <v>113</v>
      </c>
      <c r="DQ5" s="59" t="s">
        <v>114</v>
      </c>
      <c r="DR5" s="59" t="s">
        <v>115</v>
      </c>
      <c r="DS5" s="59" t="s">
        <v>116</v>
      </c>
      <c r="DT5" s="59" t="s">
        <v>117</v>
      </c>
      <c r="DU5" s="59" t="s">
        <v>108</v>
      </c>
      <c r="DV5" s="59" t="s">
        <v>109</v>
      </c>
      <c r="DW5" s="59" t="s">
        <v>110</v>
      </c>
      <c r="DX5" s="59" t="s">
        <v>111</v>
      </c>
      <c r="DY5" s="59" t="s">
        <v>112</v>
      </c>
      <c r="DZ5" s="59" t="s">
        <v>113</v>
      </c>
      <c r="EA5" s="59" t="s">
        <v>114</v>
      </c>
      <c r="EB5" s="59" t="s">
        <v>115</v>
      </c>
      <c r="EC5" s="59" t="s">
        <v>116</v>
      </c>
      <c r="ED5" s="59" t="s">
        <v>117</v>
      </c>
      <c r="EE5" s="59" t="s">
        <v>108</v>
      </c>
      <c r="EF5" s="59" t="s">
        <v>109</v>
      </c>
      <c r="EG5" s="59" t="s">
        <v>110</v>
      </c>
      <c r="EH5" s="59" t="s">
        <v>111</v>
      </c>
      <c r="EI5" s="59" t="s">
        <v>112</v>
      </c>
      <c r="EJ5" s="59" t="s">
        <v>113</v>
      </c>
      <c r="EK5" s="59" t="s">
        <v>114</v>
      </c>
      <c r="EL5" s="59" t="s">
        <v>115</v>
      </c>
      <c r="EM5" s="59" t="s">
        <v>116</v>
      </c>
      <c r="EN5" s="59" t="s">
        <v>117</v>
      </c>
      <c r="EO5" s="59" t="s">
        <v>108</v>
      </c>
      <c r="EP5" s="59" t="s">
        <v>109</v>
      </c>
      <c r="EQ5" s="59" t="s">
        <v>110</v>
      </c>
      <c r="ER5" s="59" t="s">
        <v>111</v>
      </c>
      <c r="ES5" s="59" t="s">
        <v>112</v>
      </c>
      <c r="ET5" s="59" t="s">
        <v>113</v>
      </c>
      <c r="EU5" s="59" t="s">
        <v>114</v>
      </c>
      <c r="EV5" s="59" t="s">
        <v>115</v>
      </c>
      <c r="EW5" s="59" t="s">
        <v>116</v>
      </c>
      <c r="EX5" s="59" t="s">
        <v>117</v>
      </c>
      <c r="EY5" s="59" t="s">
        <v>119</v>
      </c>
      <c r="EZ5" s="59" t="s">
        <v>108</v>
      </c>
      <c r="FA5" s="59" t="s">
        <v>109</v>
      </c>
      <c r="FB5" s="59" t="s">
        <v>110</v>
      </c>
      <c r="FC5" s="59" t="s">
        <v>111</v>
      </c>
      <c r="FD5" s="59" t="s">
        <v>112</v>
      </c>
      <c r="FE5" s="59" t="s">
        <v>113</v>
      </c>
      <c r="FF5" s="59" t="s">
        <v>114</v>
      </c>
      <c r="FG5" s="59" t="s">
        <v>115</v>
      </c>
      <c r="FH5" s="59" t="s">
        <v>116</v>
      </c>
      <c r="FI5" s="59" t="s">
        <v>117</v>
      </c>
      <c r="FJ5" s="59" t="s">
        <v>108</v>
      </c>
      <c r="FK5" s="59" t="s">
        <v>109</v>
      </c>
      <c r="FL5" s="59" t="s">
        <v>110</v>
      </c>
      <c r="FM5" s="59" t="s">
        <v>111</v>
      </c>
      <c r="FN5" s="59" t="s">
        <v>112</v>
      </c>
      <c r="FO5" s="59" t="s">
        <v>113</v>
      </c>
      <c r="FP5" s="59" t="s">
        <v>114</v>
      </c>
      <c r="FQ5" s="59" t="s">
        <v>115</v>
      </c>
      <c r="FR5" s="59" t="s">
        <v>116</v>
      </c>
      <c r="FS5" s="59" t="s">
        <v>117</v>
      </c>
      <c r="FT5" s="59" t="s">
        <v>108</v>
      </c>
      <c r="FU5" s="59" t="s">
        <v>109</v>
      </c>
      <c r="FV5" s="59" t="s">
        <v>110</v>
      </c>
      <c r="FW5" s="59" t="s">
        <v>111</v>
      </c>
      <c r="FX5" s="59" t="s">
        <v>112</v>
      </c>
      <c r="FY5" s="59" t="s">
        <v>113</v>
      </c>
      <c r="FZ5" s="59" t="s">
        <v>114</v>
      </c>
      <c r="GA5" s="59" t="s">
        <v>115</v>
      </c>
      <c r="GB5" s="59" t="s">
        <v>116</v>
      </c>
      <c r="GC5" s="59" t="s">
        <v>117</v>
      </c>
      <c r="GD5" s="59" t="s">
        <v>108</v>
      </c>
      <c r="GE5" s="59" t="s">
        <v>109</v>
      </c>
      <c r="GF5" s="59" t="s">
        <v>110</v>
      </c>
      <c r="GG5" s="59" t="s">
        <v>111</v>
      </c>
      <c r="GH5" s="59" t="s">
        <v>112</v>
      </c>
      <c r="GI5" s="59" t="s">
        <v>113</v>
      </c>
      <c r="GJ5" s="59" t="s">
        <v>114</v>
      </c>
      <c r="GK5" s="59" t="s">
        <v>115</v>
      </c>
      <c r="GL5" s="59" t="s">
        <v>116</v>
      </c>
      <c r="GM5" s="59" t="s">
        <v>117</v>
      </c>
      <c r="GN5" s="59" t="s">
        <v>108</v>
      </c>
      <c r="GO5" s="59" t="s">
        <v>109</v>
      </c>
      <c r="GP5" s="59" t="s">
        <v>110</v>
      </c>
      <c r="GQ5" s="59" t="s">
        <v>111</v>
      </c>
      <c r="GR5" s="59" t="s">
        <v>112</v>
      </c>
      <c r="GS5" s="59" t="s">
        <v>113</v>
      </c>
      <c r="GT5" s="59" t="s">
        <v>114</v>
      </c>
      <c r="GU5" s="59" t="s">
        <v>115</v>
      </c>
      <c r="GV5" s="59" t="s">
        <v>116</v>
      </c>
      <c r="GW5" s="59" t="s">
        <v>117</v>
      </c>
      <c r="GX5" s="59" t="s">
        <v>119</v>
      </c>
      <c r="GY5" s="59" t="s">
        <v>108</v>
      </c>
      <c r="GZ5" s="59" t="s">
        <v>109</v>
      </c>
      <c r="HA5" s="59" t="s">
        <v>110</v>
      </c>
      <c r="HB5" s="59" t="s">
        <v>111</v>
      </c>
      <c r="HC5" s="59" t="s">
        <v>112</v>
      </c>
      <c r="HD5" s="59" t="s">
        <v>113</v>
      </c>
      <c r="HE5" s="59" t="s">
        <v>114</v>
      </c>
      <c r="HF5" s="59" t="s">
        <v>115</v>
      </c>
      <c r="HG5" s="59" t="s">
        <v>116</v>
      </c>
      <c r="HH5" s="59" t="s">
        <v>117</v>
      </c>
      <c r="HI5" s="59" t="s">
        <v>108</v>
      </c>
      <c r="HJ5" s="59" t="s">
        <v>109</v>
      </c>
      <c r="HK5" s="59" t="s">
        <v>110</v>
      </c>
      <c r="HL5" s="59" t="s">
        <v>111</v>
      </c>
      <c r="HM5" s="59" t="s">
        <v>112</v>
      </c>
      <c r="HN5" s="59" t="s">
        <v>113</v>
      </c>
      <c r="HO5" s="59" t="s">
        <v>114</v>
      </c>
      <c r="HP5" s="59" t="s">
        <v>115</v>
      </c>
      <c r="HQ5" s="59" t="s">
        <v>116</v>
      </c>
      <c r="HR5" s="59" t="s">
        <v>117</v>
      </c>
      <c r="HS5" s="59" t="s">
        <v>108</v>
      </c>
      <c r="HT5" s="59" t="s">
        <v>109</v>
      </c>
      <c r="HU5" s="59" t="s">
        <v>110</v>
      </c>
      <c r="HV5" s="59" t="s">
        <v>111</v>
      </c>
      <c r="HW5" s="59" t="s">
        <v>112</v>
      </c>
      <c r="HX5" s="59" t="s">
        <v>113</v>
      </c>
      <c r="HY5" s="59" t="s">
        <v>114</v>
      </c>
      <c r="HZ5" s="59" t="s">
        <v>115</v>
      </c>
      <c r="IA5" s="59" t="s">
        <v>116</v>
      </c>
      <c r="IB5" s="59" t="s">
        <v>117</v>
      </c>
      <c r="IC5" s="59" t="s">
        <v>108</v>
      </c>
      <c r="ID5" s="59" t="s">
        <v>109</v>
      </c>
      <c r="IE5" s="59" t="s">
        <v>110</v>
      </c>
      <c r="IF5" s="59" t="s">
        <v>111</v>
      </c>
      <c r="IG5" s="59" t="s">
        <v>112</v>
      </c>
      <c r="IH5" s="59" t="s">
        <v>113</v>
      </c>
      <c r="II5" s="59" t="s">
        <v>114</v>
      </c>
      <c r="IJ5" s="59" t="s">
        <v>115</v>
      </c>
      <c r="IK5" s="59" t="s">
        <v>116</v>
      </c>
      <c r="IL5" s="59" t="s">
        <v>117</v>
      </c>
      <c r="IM5" s="59" t="s">
        <v>108</v>
      </c>
      <c r="IN5" s="59" t="s">
        <v>109</v>
      </c>
      <c r="IO5" s="59" t="s">
        <v>110</v>
      </c>
      <c r="IP5" s="59" t="s">
        <v>111</v>
      </c>
      <c r="IQ5" s="59" t="s">
        <v>112</v>
      </c>
      <c r="IR5" s="59" t="s">
        <v>113</v>
      </c>
      <c r="IS5" s="59" t="s">
        <v>114</v>
      </c>
      <c r="IT5" s="59" t="s">
        <v>115</v>
      </c>
      <c r="IU5" s="59" t="s">
        <v>116</v>
      </c>
      <c r="IV5" s="59" t="s">
        <v>117</v>
      </c>
      <c r="IW5" s="59" t="s">
        <v>119</v>
      </c>
      <c r="IX5" s="59" t="s">
        <v>108</v>
      </c>
      <c r="IY5" s="59" t="s">
        <v>109</v>
      </c>
      <c r="IZ5" s="59" t="s">
        <v>110</v>
      </c>
      <c r="JA5" s="59" t="s">
        <v>111</v>
      </c>
      <c r="JB5" s="59" t="s">
        <v>112</v>
      </c>
      <c r="JC5" s="59" t="s">
        <v>113</v>
      </c>
      <c r="JD5" s="59" t="s">
        <v>114</v>
      </c>
      <c r="JE5" s="59" t="s">
        <v>115</v>
      </c>
      <c r="JF5" s="59" t="s">
        <v>116</v>
      </c>
      <c r="JG5" s="59" t="s">
        <v>117</v>
      </c>
      <c r="JH5" s="59" t="s">
        <v>108</v>
      </c>
      <c r="JI5" s="59" t="s">
        <v>109</v>
      </c>
      <c r="JJ5" s="59" t="s">
        <v>110</v>
      </c>
      <c r="JK5" s="59" t="s">
        <v>111</v>
      </c>
      <c r="JL5" s="59" t="s">
        <v>112</v>
      </c>
      <c r="JM5" s="59" t="s">
        <v>113</v>
      </c>
      <c r="JN5" s="59" t="s">
        <v>114</v>
      </c>
      <c r="JO5" s="59" t="s">
        <v>115</v>
      </c>
      <c r="JP5" s="59" t="s">
        <v>116</v>
      </c>
      <c r="JQ5" s="59" t="s">
        <v>117</v>
      </c>
      <c r="JR5" s="59" t="s">
        <v>108</v>
      </c>
      <c r="JS5" s="59" t="s">
        <v>109</v>
      </c>
      <c r="JT5" s="59" t="s">
        <v>110</v>
      </c>
      <c r="JU5" s="59" t="s">
        <v>111</v>
      </c>
      <c r="JV5" s="59" t="s">
        <v>112</v>
      </c>
      <c r="JW5" s="59" t="s">
        <v>113</v>
      </c>
      <c r="JX5" s="59" t="s">
        <v>114</v>
      </c>
      <c r="JY5" s="59" t="s">
        <v>115</v>
      </c>
      <c r="JZ5" s="59" t="s">
        <v>116</v>
      </c>
      <c r="KA5" s="59" t="s">
        <v>117</v>
      </c>
      <c r="KB5" s="59" t="s">
        <v>108</v>
      </c>
      <c r="KC5" s="59" t="s">
        <v>109</v>
      </c>
      <c r="KD5" s="59" t="s">
        <v>110</v>
      </c>
      <c r="KE5" s="59" t="s">
        <v>111</v>
      </c>
      <c r="KF5" s="59" t="s">
        <v>112</v>
      </c>
      <c r="KG5" s="59" t="s">
        <v>113</v>
      </c>
      <c r="KH5" s="59" t="s">
        <v>114</v>
      </c>
      <c r="KI5" s="59" t="s">
        <v>115</v>
      </c>
      <c r="KJ5" s="59" t="s">
        <v>116</v>
      </c>
      <c r="KK5" s="59" t="s">
        <v>117</v>
      </c>
      <c r="KL5" s="59" t="s">
        <v>108</v>
      </c>
      <c r="KM5" s="59" t="s">
        <v>109</v>
      </c>
      <c r="KN5" s="59" t="s">
        <v>110</v>
      </c>
      <c r="KO5" s="59" t="s">
        <v>111</v>
      </c>
      <c r="KP5" s="59" t="s">
        <v>112</v>
      </c>
      <c r="KQ5" s="59" t="s">
        <v>113</v>
      </c>
      <c r="KR5" s="59" t="s">
        <v>114</v>
      </c>
      <c r="KS5" s="59" t="s">
        <v>115</v>
      </c>
      <c r="KT5" s="59" t="s">
        <v>116</v>
      </c>
      <c r="KU5" s="59" t="s">
        <v>117</v>
      </c>
      <c r="KV5" s="59" t="s">
        <v>119</v>
      </c>
      <c r="KW5" s="59" t="s">
        <v>108</v>
      </c>
      <c r="KX5" s="59" t="s">
        <v>109</v>
      </c>
      <c r="KY5" s="59" t="s">
        <v>110</v>
      </c>
      <c r="KZ5" s="59" t="s">
        <v>111</v>
      </c>
      <c r="LA5" s="59" t="s">
        <v>112</v>
      </c>
      <c r="LB5" s="59" t="s">
        <v>113</v>
      </c>
      <c r="LC5" s="59" t="s">
        <v>114</v>
      </c>
      <c r="LD5" s="59" t="s">
        <v>115</v>
      </c>
      <c r="LE5" s="59" t="s">
        <v>116</v>
      </c>
      <c r="LF5" s="59" t="s">
        <v>117</v>
      </c>
      <c r="LG5" s="59" t="s">
        <v>108</v>
      </c>
      <c r="LH5" s="59" t="s">
        <v>109</v>
      </c>
      <c r="LI5" s="59" t="s">
        <v>110</v>
      </c>
      <c r="LJ5" s="59" t="s">
        <v>111</v>
      </c>
      <c r="LK5" s="59" t="s">
        <v>112</v>
      </c>
      <c r="LL5" s="59" t="s">
        <v>113</v>
      </c>
      <c r="LM5" s="59" t="s">
        <v>114</v>
      </c>
      <c r="LN5" s="59" t="s">
        <v>115</v>
      </c>
      <c r="LO5" s="59" t="s">
        <v>116</v>
      </c>
      <c r="LP5" s="59" t="s">
        <v>117</v>
      </c>
      <c r="LQ5" s="59" t="s">
        <v>108</v>
      </c>
      <c r="LR5" s="59" t="s">
        <v>109</v>
      </c>
      <c r="LS5" s="59" t="s">
        <v>110</v>
      </c>
      <c r="LT5" s="59" t="s">
        <v>111</v>
      </c>
      <c r="LU5" s="59" t="s">
        <v>112</v>
      </c>
      <c r="LV5" s="59" t="s">
        <v>113</v>
      </c>
      <c r="LW5" s="59" t="s">
        <v>114</v>
      </c>
      <c r="LX5" s="59" t="s">
        <v>115</v>
      </c>
      <c r="LY5" s="59" t="s">
        <v>116</v>
      </c>
      <c r="LZ5" s="59" t="s">
        <v>117</v>
      </c>
      <c r="MA5" s="59" t="s">
        <v>108</v>
      </c>
      <c r="MB5" s="59" t="s">
        <v>109</v>
      </c>
      <c r="MC5" s="59" t="s">
        <v>110</v>
      </c>
      <c r="MD5" s="59" t="s">
        <v>111</v>
      </c>
      <c r="ME5" s="59" t="s">
        <v>112</v>
      </c>
      <c r="MF5" s="59" t="s">
        <v>113</v>
      </c>
      <c r="MG5" s="59" t="s">
        <v>114</v>
      </c>
      <c r="MH5" s="59" t="s">
        <v>115</v>
      </c>
      <c r="MI5" s="59" t="s">
        <v>116</v>
      </c>
      <c r="MJ5" s="59" t="s">
        <v>117</v>
      </c>
      <c r="MK5" s="59" t="s">
        <v>108</v>
      </c>
      <c r="ML5" s="59" t="s">
        <v>109</v>
      </c>
      <c r="MM5" s="59" t="s">
        <v>110</v>
      </c>
      <c r="MN5" s="59" t="s">
        <v>111</v>
      </c>
      <c r="MO5" s="59" t="s">
        <v>112</v>
      </c>
      <c r="MP5" s="59" t="s">
        <v>113</v>
      </c>
      <c r="MQ5" s="59" t="s">
        <v>114</v>
      </c>
      <c r="MR5" s="59" t="s">
        <v>115</v>
      </c>
      <c r="MS5" s="59" t="s">
        <v>116</v>
      </c>
      <c r="MT5" s="59" t="s">
        <v>117</v>
      </c>
      <c r="MU5" s="59" t="s">
        <v>120</v>
      </c>
      <c r="MV5" s="59" t="s">
        <v>121</v>
      </c>
      <c r="MW5" s="59" t="s">
        <v>122</v>
      </c>
      <c r="MX5" s="59" t="s">
        <v>123</v>
      </c>
      <c r="MY5" s="59" t="s">
        <v>120</v>
      </c>
      <c r="MZ5" s="59" t="s">
        <v>121</v>
      </c>
      <c r="NA5" s="59" t="s">
        <v>122</v>
      </c>
      <c r="NB5" s="59" t="s">
        <v>123</v>
      </c>
      <c r="NC5" s="59" t="s">
        <v>120</v>
      </c>
      <c r="ND5" s="59" t="s">
        <v>121</v>
      </c>
      <c r="NE5" s="59" t="s">
        <v>122</v>
      </c>
      <c r="NF5" s="59" t="s">
        <v>123</v>
      </c>
      <c r="NG5" s="59" t="s">
        <v>120</v>
      </c>
      <c r="NH5" s="59" t="s">
        <v>121</v>
      </c>
      <c r="NI5" s="59" t="s">
        <v>122</v>
      </c>
      <c r="NJ5" s="59" t="s">
        <v>123</v>
      </c>
    </row>
    <row r="6" spans="1:374" s="69" customFormat="1" ht="39.6" x14ac:dyDescent="0.2">
      <c r="A6" s="42" t="s">
        <v>124</v>
      </c>
      <c r="B6" s="60" t="str">
        <f>B7</f>
        <v>2021</v>
      </c>
      <c r="C6" s="60" t="str">
        <f t="shared" ref="C6:AX6" si="6">C7</f>
        <v>353418</v>
      </c>
      <c r="D6" s="60" t="str">
        <f t="shared" si="6"/>
        <v>47</v>
      </c>
      <c r="E6" s="60" t="str">
        <f t="shared" si="6"/>
        <v>04</v>
      </c>
      <c r="F6" s="60" t="str">
        <f t="shared" si="6"/>
        <v>0</v>
      </c>
      <c r="G6" s="60" t="str">
        <f t="shared" si="6"/>
        <v>000</v>
      </c>
      <c r="H6" s="60" t="str">
        <f t="shared" si="6"/>
        <v>山口県　上関町</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v>
      </c>
      <c r="S6" s="64" t="str">
        <f t="shared" si="6"/>
        <v>令和21年4月1日　上関町風力発電所</v>
      </c>
      <c r="T6" s="60" t="str">
        <f t="shared" si="6"/>
        <v>無</v>
      </c>
      <c r="U6" s="64" t="str">
        <f t="shared" si="6"/>
        <v>中国電力株式会社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f t="shared" si="6"/>
        <v>7757</v>
      </c>
      <c r="AJ6" s="62">
        <f t="shared" si="6"/>
        <v>9072</v>
      </c>
      <c r="AK6" s="62">
        <f t="shared" si="6"/>
        <v>8249</v>
      </c>
      <c r="AL6" s="62" t="str">
        <f t="shared" si="6"/>
        <v>-</v>
      </c>
      <c r="AM6" s="62" t="str">
        <f t="shared" si="6"/>
        <v>-</v>
      </c>
      <c r="AN6" s="62" t="str">
        <f t="shared" si="6"/>
        <v>-</v>
      </c>
      <c r="AO6" s="62" t="str">
        <f t="shared" si="6"/>
        <v>-</v>
      </c>
      <c r="AP6" s="62" t="str">
        <f t="shared" si="6"/>
        <v>-</v>
      </c>
      <c r="AQ6" s="62" t="str">
        <f t="shared" si="6"/>
        <v>-</v>
      </c>
      <c r="AR6" s="62" t="str">
        <f t="shared" si="6"/>
        <v>-</v>
      </c>
      <c r="AS6" s="62">
        <f t="shared" si="6"/>
        <v>7757</v>
      </c>
      <c r="AT6" s="62">
        <f t="shared" si="6"/>
        <v>9072</v>
      </c>
      <c r="AU6" s="62">
        <f t="shared" si="6"/>
        <v>8249</v>
      </c>
      <c r="AV6" s="62" t="str">
        <f t="shared" si="6"/>
        <v>-</v>
      </c>
      <c r="AW6" s="62">
        <f t="shared" si="6"/>
        <v>177460</v>
      </c>
      <c r="AX6" s="62">
        <f t="shared" si="6"/>
        <v>177460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39.6" x14ac:dyDescent="0.2">
      <c r="A7" s="42"/>
      <c r="B7" s="70" t="s">
        <v>125</v>
      </c>
      <c r="C7" s="70" t="s">
        <v>126</v>
      </c>
      <c r="D7" s="70" t="s">
        <v>127</v>
      </c>
      <c r="E7" s="70" t="s">
        <v>128</v>
      </c>
      <c r="F7" s="70" t="s">
        <v>129</v>
      </c>
      <c r="G7" s="70" t="s">
        <v>130</v>
      </c>
      <c r="H7" s="70" t="s">
        <v>131</v>
      </c>
      <c r="I7" s="70" t="s">
        <v>132</v>
      </c>
      <c r="J7" s="70" t="s">
        <v>133</v>
      </c>
      <c r="K7" s="70" t="s">
        <v>134</v>
      </c>
      <c r="L7" s="71" t="s">
        <v>135</v>
      </c>
      <c r="M7" s="72" t="s">
        <v>136</v>
      </c>
      <c r="N7" s="72" t="s">
        <v>136</v>
      </c>
      <c r="O7" s="73">
        <v>1</v>
      </c>
      <c r="P7" s="73" t="s">
        <v>136</v>
      </c>
      <c r="Q7" s="73" t="s">
        <v>136</v>
      </c>
      <c r="R7" s="74" t="s">
        <v>136</v>
      </c>
      <c r="S7" s="74" t="s">
        <v>137</v>
      </c>
      <c r="T7" s="75" t="s">
        <v>138</v>
      </c>
      <c r="U7" s="74" t="s">
        <v>139</v>
      </c>
      <c r="V7" s="71" t="s">
        <v>136</v>
      </c>
      <c r="W7" s="73" t="s">
        <v>136</v>
      </c>
      <c r="X7" s="73" t="s">
        <v>136</v>
      </c>
      <c r="Y7" s="73" t="s">
        <v>136</v>
      </c>
      <c r="Z7" s="73" t="s">
        <v>136</v>
      </c>
      <c r="AA7" s="73" t="s">
        <v>136</v>
      </c>
      <c r="AB7" s="73" t="s">
        <v>136</v>
      </c>
      <c r="AC7" s="73" t="s">
        <v>136</v>
      </c>
      <c r="AD7" s="73" t="s">
        <v>136</v>
      </c>
      <c r="AE7" s="73" t="s">
        <v>136</v>
      </c>
      <c r="AF7" s="73" t="s">
        <v>136</v>
      </c>
      <c r="AG7" s="73" t="s">
        <v>136</v>
      </c>
      <c r="AH7" s="73" t="s">
        <v>136</v>
      </c>
      <c r="AI7" s="73">
        <v>7757</v>
      </c>
      <c r="AJ7" s="73">
        <v>9072</v>
      </c>
      <c r="AK7" s="73">
        <v>8249</v>
      </c>
      <c r="AL7" s="73" t="s">
        <v>136</v>
      </c>
      <c r="AM7" s="73" t="s">
        <v>136</v>
      </c>
      <c r="AN7" s="73" t="s">
        <v>136</v>
      </c>
      <c r="AO7" s="73" t="s">
        <v>136</v>
      </c>
      <c r="AP7" s="73" t="s">
        <v>136</v>
      </c>
      <c r="AQ7" s="73" t="s">
        <v>136</v>
      </c>
      <c r="AR7" s="73" t="s">
        <v>136</v>
      </c>
      <c r="AS7" s="73">
        <v>7757</v>
      </c>
      <c r="AT7" s="73">
        <v>9072</v>
      </c>
      <c r="AU7" s="73">
        <v>8249</v>
      </c>
      <c r="AV7" s="73" t="s">
        <v>136</v>
      </c>
      <c r="AW7" s="73">
        <v>177460</v>
      </c>
      <c r="AX7" s="73">
        <v>177460</v>
      </c>
      <c r="AY7" s="76" t="s">
        <v>136</v>
      </c>
      <c r="AZ7" s="76" t="s">
        <v>136</v>
      </c>
      <c r="BA7" s="76">
        <v>202.6</v>
      </c>
      <c r="BB7" s="76">
        <v>200.8</v>
      </c>
      <c r="BC7" s="76">
        <v>144.69999999999999</v>
      </c>
      <c r="BD7" s="76" t="s">
        <v>136</v>
      </c>
      <c r="BE7" s="76" t="s">
        <v>136</v>
      </c>
      <c r="BF7" s="76">
        <v>134.69999999999999</v>
      </c>
      <c r="BG7" s="76">
        <v>141.80000000000001</v>
      </c>
      <c r="BH7" s="76">
        <v>138.19999999999999</v>
      </c>
      <c r="BI7" s="76">
        <v>100</v>
      </c>
      <c r="BJ7" s="76" t="s">
        <v>136</v>
      </c>
      <c r="BK7" s="76" t="s">
        <v>136</v>
      </c>
      <c r="BL7" s="76">
        <v>364</v>
      </c>
      <c r="BM7" s="76">
        <v>319</v>
      </c>
      <c r="BN7" s="76">
        <v>204.8</v>
      </c>
      <c r="BO7" s="76" t="s">
        <v>136</v>
      </c>
      <c r="BP7" s="76" t="s">
        <v>136</v>
      </c>
      <c r="BQ7" s="76">
        <v>253.6</v>
      </c>
      <c r="BR7" s="76">
        <v>238</v>
      </c>
      <c r="BS7" s="76">
        <v>227.5</v>
      </c>
      <c r="BT7" s="76">
        <v>100</v>
      </c>
      <c r="BU7" s="76" t="s">
        <v>136</v>
      </c>
      <c r="BV7" s="76" t="s">
        <v>136</v>
      </c>
      <c r="BW7" s="76" t="s">
        <v>136</v>
      </c>
      <c r="BX7" s="76" t="s">
        <v>136</v>
      </c>
      <c r="BY7" s="76" t="s">
        <v>136</v>
      </c>
      <c r="BZ7" s="76" t="s">
        <v>136</v>
      </c>
      <c r="CA7" s="76" t="s">
        <v>136</v>
      </c>
      <c r="CB7" s="76" t="s">
        <v>136</v>
      </c>
      <c r="CC7" s="76" t="s">
        <v>136</v>
      </c>
      <c r="CD7" s="76" t="s">
        <v>136</v>
      </c>
      <c r="CE7" s="76" t="s">
        <v>136</v>
      </c>
      <c r="CF7" s="76" t="s">
        <v>136</v>
      </c>
      <c r="CG7" s="76" t="s">
        <v>136</v>
      </c>
      <c r="CH7" s="76">
        <v>11793.6</v>
      </c>
      <c r="CI7" s="76">
        <v>12052</v>
      </c>
      <c r="CJ7" s="76">
        <v>16725.5</v>
      </c>
      <c r="CK7" s="76" t="s">
        <v>136</v>
      </c>
      <c r="CL7" s="76" t="s">
        <v>136</v>
      </c>
      <c r="CM7" s="76">
        <v>19066.3</v>
      </c>
      <c r="CN7" s="76">
        <v>18998.7</v>
      </c>
      <c r="CO7" s="76">
        <v>17544.5</v>
      </c>
      <c r="CP7" s="73" t="s">
        <v>136</v>
      </c>
      <c r="CQ7" s="73" t="s">
        <v>136</v>
      </c>
      <c r="CR7" s="73">
        <v>130650</v>
      </c>
      <c r="CS7" s="73">
        <v>146820</v>
      </c>
      <c r="CT7" s="73">
        <v>99173</v>
      </c>
      <c r="CU7" s="73" t="s">
        <v>136</v>
      </c>
      <c r="CV7" s="73" t="s">
        <v>136</v>
      </c>
      <c r="CW7" s="73">
        <v>33434</v>
      </c>
      <c r="CX7" s="73">
        <v>36820</v>
      </c>
      <c r="CY7" s="73">
        <v>35532</v>
      </c>
      <c r="CZ7" s="73">
        <v>4000</v>
      </c>
      <c r="DA7" s="76" t="s">
        <v>136</v>
      </c>
      <c r="DB7" s="76" t="s">
        <v>136</v>
      </c>
      <c r="DC7" s="76">
        <v>22.1</v>
      </c>
      <c r="DD7" s="76">
        <v>25.9</v>
      </c>
      <c r="DE7" s="76">
        <v>23.5</v>
      </c>
      <c r="DF7" s="76" t="s">
        <v>136</v>
      </c>
      <c r="DG7" s="76" t="s">
        <v>136</v>
      </c>
      <c r="DH7" s="76">
        <v>31.3</v>
      </c>
      <c r="DI7" s="76">
        <v>31.8</v>
      </c>
      <c r="DJ7" s="76">
        <v>31.6</v>
      </c>
      <c r="DK7" s="76" t="s">
        <v>136</v>
      </c>
      <c r="DL7" s="76" t="s">
        <v>136</v>
      </c>
      <c r="DM7" s="76">
        <v>0.1</v>
      </c>
      <c r="DN7" s="76">
        <v>0</v>
      </c>
      <c r="DO7" s="76">
        <v>0</v>
      </c>
      <c r="DP7" s="76" t="s">
        <v>136</v>
      </c>
      <c r="DQ7" s="76" t="s">
        <v>136</v>
      </c>
      <c r="DR7" s="76">
        <v>5.4</v>
      </c>
      <c r="DS7" s="76">
        <v>6.4</v>
      </c>
      <c r="DT7" s="76">
        <v>5</v>
      </c>
      <c r="DU7" s="76" t="s">
        <v>136</v>
      </c>
      <c r="DV7" s="76" t="s">
        <v>136</v>
      </c>
      <c r="DW7" s="76">
        <v>607.70000000000005</v>
      </c>
      <c r="DX7" s="76">
        <v>494.5</v>
      </c>
      <c r="DY7" s="76">
        <v>525.1</v>
      </c>
      <c r="DZ7" s="76" t="s">
        <v>136</v>
      </c>
      <c r="EA7" s="76" t="s">
        <v>136</v>
      </c>
      <c r="EB7" s="76">
        <v>175.4</v>
      </c>
      <c r="EC7" s="76">
        <v>166.4</v>
      </c>
      <c r="ED7" s="76">
        <v>201.7</v>
      </c>
      <c r="EE7" s="76" t="s">
        <v>136</v>
      </c>
      <c r="EF7" s="76" t="s">
        <v>136</v>
      </c>
      <c r="EG7" s="76" t="s">
        <v>136</v>
      </c>
      <c r="EH7" s="76" t="s">
        <v>136</v>
      </c>
      <c r="EI7" s="76" t="s">
        <v>136</v>
      </c>
      <c r="EJ7" s="76" t="s">
        <v>136</v>
      </c>
      <c r="EK7" s="76" t="s">
        <v>136</v>
      </c>
      <c r="EL7" s="76" t="s">
        <v>136</v>
      </c>
      <c r="EM7" s="76" t="s">
        <v>136</v>
      </c>
      <c r="EN7" s="76" t="s">
        <v>136</v>
      </c>
      <c r="EO7" s="76" t="s">
        <v>136</v>
      </c>
      <c r="EP7" s="76" t="s">
        <v>136</v>
      </c>
      <c r="EQ7" s="76">
        <v>100</v>
      </c>
      <c r="ER7" s="76">
        <v>100</v>
      </c>
      <c r="ES7" s="76">
        <v>100</v>
      </c>
      <c r="ET7" s="76" t="s">
        <v>136</v>
      </c>
      <c r="EU7" s="76" t="s">
        <v>136</v>
      </c>
      <c r="EV7" s="76">
        <v>82.5</v>
      </c>
      <c r="EW7" s="76">
        <v>83.2</v>
      </c>
      <c r="EX7" s="76">
        <v>87.9</v>
      </c>
      <c r="EY7" s="73" t="s">
        <v>136</v>
      </c>
      <c r="EZ7" s="76" t="s">
        <v>136</v>
      </c>
      <c r="FA7" s="76" t="s">
        <v>136</v>
      </c>
      <c r="FB7" s="76" t="s">
        <v>136</v>
      </c>
      <c r="FC7" s="76" t="s">
        <v>136</v>
      </c>
      <c r="FD7" s="76" t="s">
        <v>136</v>
      </c>
      <c r="FE7" s="76" t="s">
        <v>136</v>
      </c>
      <c r="FF7" s="76" t="s">
        <v>136</v>
      </c>
      <c r="FG7" s="76">
        <v>60.4</v>
      </c>
      <c r="FH7" s="76">
        <v>54.1</v>
      </c>
      <c r="FI7" s="76">
        <v>58.1</v>
      </c>
      <c r="FJ7" s="76" t="s">
        <v>136</v>
      </c>
      <c r="FK7" s="76" t="s">
        <v>136</v>
      </c>
      <c r="FL7" s="76" t="s">
        <v>136</v>
      </c>
      <c r="FM7" s="76" t="s">
        <v>136</v>
      </c>
      <c r="FN7" s="76" t="s">
        <v>136</v>
      </c>
      <c r="FO7" s="76" t="s">
        <v>136</v>
      </c>
      <c r="FP7" s="76" t="s">
        <v>136</v>
      </c>
      <c r="FQ7" s="76">
        <v>14.9</v>
      </c>
      <c r="FR7" s="76">
        <v>16.2</v>
      </c>
      <c r="FS7" s="76">
        <v>5.6</v>
      </c>
      <c r="FT7" s="76" t="s">
        <v>136</v>
      </c>
      <c r="FU7" s="76" t="s">
        <v>136</v>
      </c>
      <c r="FV7" s="76" t="s">
        <v>136</v>
      </c>
      <c r="FW7" s="76" t="s">
        <v>136</v>
      </c>
      <c r="FX7" s="76" t="s">
        <v>136</v>
      </c>
      <c r="FY7" s="76" t="s">
        <v>136</v>
      </c>
      <c r="FZ7" s="76" t="s">
        <v>136</v>
      </c>
      <c r="GA7" s="76">
        <v>314.5</v>
      </c>
      <c r="GB7" s="76">
        <v>339.9</v>
      </c>
      <c r="GC7" s="76">
        <v>303.60000000000002</v>
      </c>
      <c r="GD7" s="76" t="s">
        <v>136</v>
      </c>
      <c r="GE7" s="76" t="s">
        <v>136</v>
      </c>
      <c r="GF7" s="76" t="s">
        <v>136</v>
      </c>
      <c r="GG7" s="76" t="s">
        <v>136</v>
      </c>
      <c r="GH7" s="76" t="s">
        <v>136</v>
      </c>
      <c r="GI7" s="76" t="s">
        <v>136</v>
      </c>
      <c r="GJ7" s="76" t="s">
        <v>136</v>
      </c>
      <c r="GK7" s="76" t="s">
        <v>136</v>
      </c>
      <c r="GL7" s="76" t="s">
        <v>136</v>
      </c>
      <c r="GM7" s="76" t="s">
        <v>136</v>
      </c>
      <c r="GN7" s="76" t="s">
        <v>136</v>
      </c>
      <c r="GO7" s="76" t="s">
        <v>136</v>
      </c>
      <c r="GP7" s="76" t="s">
        <v>136</v>
      </c>
      <c r="GQ7" s="76" t="s">
        <v>136</v>
      </c>
      <c r="GR7" s="76" t="s">
        <v>136</v>
      </c>
      <c r="GS7" s="76" t="s">
        <v>136</v>
      </c>
      <c r="GT7" s="76" t="s">
        <v>136</v>
      </c>
      <c r="GU7" s="76">
        <v>96</v>
      </c>
      <c r="GV7" s="76">
        <v>97.1</v>
      </c>
      <c r="GW7" s="76">
        <v>98.9</v>
      </c>
      <c r="GX7" s="73" t="s">
        <v>136</v>
      </c>
      <c r="GY7" s="76" t="s">
        <v>136</v>
      </c>
      <c r="GZ7" s="76" t="s">
        <v>136</v>
      </c>
      <c r="HA7" s="76" t="s">
        <v>136</v>
      </c>
      <c r="HB7" s="76" t="s">
        <v>136</v>
      </c>
      <c r="HC7" s="76" t="s">
        <v>136</v>
      </c>
      <c r="HD7" s="76" t="s">
        <v>136</v>
      </c>
      <c r="HE7" s="76" t="s">
        <v>136</v>
      </c>
      <c r="HF7" s="76">
        <v>71</v>
      </c>
      <c r="HG7" s="76">
        <v>70.5</v>
      </c>
      <c r="HH7" s="76">
        <v>69.400000000000006</v>
      </c>
      <c r="HI7" s="76" t="s">
        <v>136</v>
      </c>
      <c r="HJ7" s="76" t="s">
        <v>136</v>
      </c>
      <c r="HK7" s="76" t="s">
        <v>136</v>
      </c>
      <c r="HL7" s="76" t="s">
        <v>136</v>
      </c>
      <c r="HM7" s="76" t="s">
        <v>136</v>
      </c>
      <c r="HN7" s="76" t="s">
        <v>136</v>
      </c>
      <c r="HO7" s="76" t="s">
        <v>136</v>
      </c>
      <c r="HP7" s="76">
        <v>0.2</v>
      </c>
      <c r="HQ7" s="76">
        <v>0.1</v>
      </c>
      <c r="HR7" s="76">
        <v>0.5</v>
      </c>
      <c r="HS7" s="76" t="s">
        <v>136</v>
      </c>
      <c r="HT7" s="76" t="s">
        <v>136</v>
      </c>
      <c r="HU7" s="76" t="s">
        <v>136</v>
      </c>
      <c r="HV7" s="76" t="s">
        <v>136</v>
      </c>
      <c r="HW7" s="76" t="s">
        <v>136</v>
      </c>
      <c r="HX7" s="76" t="s">
        <v>136</v>
      </c>
      <c r="HY7" s="76" t="s">
        <v>136</v>
      </c>
      <c r="HZ7" s="76">
        <v>42.8</v>
      </c>
      <c r="IA7" s="76">
        <v>41</v>
      </c>
      <c r="IB7" s="76">
        <v>46.6</v>
      </c>
      <c r="IC7" s="76" t="s">
        <v>136</v>
      </c>
      <c r="ID7" s="76" t="s">
        <v>136</v>
      </c>
      <c r="IE7" s="76" t="s">
        <v>136</v>
      </c>
      <c r="IF7" s="76" t="s">
        <v>136</v>
      </c>
      <c r="IG7" s="76" t="s">
        <v>136</v>
      </c>
      <c r="IH7" s="76" t="s">
        <v>136</v>
      </c>
      <c r="II7" s="76" t="s">
        <v>136</v>
      </c>
      <c r="IJ7" s="76" t="s">
        <v>136</v>
      </c>
      <c r="IK7" s="76" t="s">
        <v>136</v>
      </c>
      <c r="IL7" s="76" t="s">
        <v>136</v>
      </c>
      <c r="IM7" s="76" t="s">
        <v>136</v>
      </c>
      <c r="IN7" s="76" t="s">
        <v>136</v>
      </c>
      <c r="IO7" s="76" t="s">
        <v>136</v>
      </c>
      <c r="IP7" s="76" t="s">
        <v>136</v>
      </c>
      <c r="IQ7" s="76" t="s">
        <v>136</v>
      </c>
      <c r="IR7" s="76" t="s">
        <v>136</v>
      </c>
      <c r="IS7" s="76" t="s">
        <v>136</v>
      </c>
      <c r="IT7" s="76">
        <v>24</v>
      </c>
      <c r="IU7" s="76">
        <v>23.8</v>
      </c>
      <c r="IV7" s="76">
        <v>30.5</v>
      </c>
      <c r="IW7" s="73">
        <v>4000</v>
      </c>
      <c r="IX7" s="76" t="s">
        <v>136</v>
      </c>
      <c r="IY7" s="76" t="s">
        <v>136</v>
      </c>
      <c r="IZ7" s="76">
        <v>22.1</v>
      </c>
      <c r="JA7" s="76">
        <v>25.9</v>
      </c>
      <c r="JB7" s="76">
        <v>23.5</v>
      </c>
      <c r="JC7" s="76" t="s">
        <v>136</v>
      </c>
      <c r="JD7" s="76" t="s">
        <v>136</v>
      </c>
      <c r="JE7" s="76">
        <v>12.2</v>
      </c>
      <c r="JF7" s="76">
        <v>16.8</v>
      </c>
      <c r="JG7" s="76">
        <v>21.1</v>
      </c>
      <c r="JH7" s="76" t="s">
        <v>136</v>
      </c>
      <c r="JI7" s="76" t="s">
        <v>136</v>
      </c>
      <c r="JJ7" s="76">
        <v>0.1</v>
      </c>
      <c r="JK7" s="76">
        <v>0</v>
      </c>
      <c r="JL7" s="76">
        <v>0</v>
      </c>
      <c r="JM7" s="76" t="s">
        <v>136</v>
      </c>
      <c r="JN7" s="76" t="s">
        <v>136</v>
      </c>
      <c r="JO7" s="76">
        <v>30.5</v>
      </c>
      <c r="JP7" s="76">
        <v>24.4</v>
      </c>
      <c r="JQ7" s="76">
        <v>17.100000000000001</v>
      </c>
      <c r="JR7" s="76" t="s">
        <v>136</v>
      </c>
      <c r="JS7" s="76" t="s">
        <v>136</v>
      </c>
      <c r="JT7" s="76">
        <v>607.70000000000005</v>
      </c>
      <c r="JU7" s="76">
        <v>494.5</v>
      </c>
      <c r="JV7" s="76">
        <v>525.1</v>
      </c>
      <c r="JW7" s="76" t="s">
        <v>136</v>
      </c>
      <c r="JX7" s="76" t="s">
        <v>136</v>
      </c>
      <c r="JY7" s="76">
        <v>459.2</v>
      </c>
      <c r="JZ7" s="76">
        <v>331.9</v>
      </c>
      <c r="KA7" s="76">
        <v>450.4</v>
      </c>
      <c r="KB7" s="76" t="s">
        <v>136</v>
      </c>
      <c r="KC7" s="76" t="s">
        <v>136</v>
      </c>
      <c r="KD7" s="76" t="s">
        <v>136</v>
      </c>
      <c r="KE7" s="76" t="s">
        <v>136</v>
      </c>
      <c r="KF7" s="76" t="s">
        <v>136</v>
      </c>
      <c r="KG7" s="76" t="s">
        <v>136</v>
      </c>
      <c r="KH7" s="76" t="s">
        <v>136</v>
      </c>
      <c r="KI7" s="76" t="s">
        <v>136</v>
      </c>
      <c r="KJ7" s="76" t="s">
        <v>136</v>
      </c>
      <c r="KK7" s="76" t="s">
        <v>136</v>
      </c>
      <c r="KL7" s="76" t="s">
        <v>136</v>
      </c>
      <c r="KM7" s="76" t="s">
        <v>136</v>
      </c>
      <c r="KN7" s="76">
        <v>100</v>
      </c>
      <c r="KO7" s="76">
        <v>100</v>
      </c>
      <c r="KP7" s="76">
        <v>100</v>
      </c>
      <c r="KQ7" s="76" t="s">
        <v>136</v>
      </c>
      <c r="KR7" s="76" t="s">
        <v>136</v>
      </c>
      <c r="KS7" s="76">
        <v>95.4</v>
      </c>
      <c r="KT7" s="76">
        <v>95.1</v>
      </c>
      <c r="KU7" s="76">
        <v>96.5</v>
      </c>
      <c r="KV7" s="73" t="s">
        <v>136</v>
      </c>
      <c r="KW7" s="76" t="s">
        <v>136</v>
      </c>
      <c r="KX7" s="76" t="s">
        <v>136</v>
      </c>
      <c r="KY7" s="76" t="s">
        <v>136</v>
      </c>
      <c r="KZ7" s="76" t="s">
        <v>136</v>
      </c>
      <c r="LA7" s="76" t="s">
        <v>136</v>
      </c>
      <c r="LB7" s="76" t="s">
        <v>136</v>
      </c>
      <c r="LC7" s="76" t="s">
        <v>136</v>
      </c>
      <c r="LD7" s="76">
        <v>14.9</v>
      </c>
      <c r="LE7" s="76">
        <v>14.9</v>
      </c>
      <c r="LF7" s="76">
        <v>14.3</v>
      </c>
      <c r="LG7" s="76" t="s">
        <v>136</v>
      </c>
      <c r="LH7" s="76" t="s">
        <v>136</v>
      </c>
      <c r="LI7" s="76" t="s">
        <v>136</v>
      </c>
      <c r="LJ7" s="76" t="s">
        <v>136</v>
      </c>
      <c r="LK7" s="76" t="s">
        <v>136</v>
      </c>
      <c r="LL7" s="76" t="s">
        <v>136</v>
      </c>
      <c r="LM7" s="76" t="s">
        <v>136</v>
      </c>
      <c r="LN7" s="76">
        <v>0.4</v>
      </c>
      <c r="LO7" s="76">
        <v>1.8</v>
      </c>
      <c r="LP7" s="76">
        <v>1.8</v>
      </c>
      <c r="LQ7" s="76" t="s">
        <v>136</v>
      </c>
      <c r="LR7" s="76" t="s">
        <v>136</v>
      </c>
      <c r="LS7" s="76" t="s">
        <v>136</v>
      </c>
      <c r="LT7" s="76" t="s">
        <v>136</v>
      </c>
      <c r="LU7" s="76" t="s">
        <v>136</v>
      </c>
      <c r="LV7" s="76" t="s">
        <v>136</v>
      </c>
      <c r="LW7" s="76" t="s">
        <v>136</v>
      </c>
      <c r="LX7" s="76">
        <v>138.1</v>
      </c>
      <c r="LY7" s="76">
        <v>125.8</v>
      </c>
      <c r="LZ7" s="76">
        <v>119.4</v>
      </c>
      <c r="MA7" s="76" t="s">
        <v>136</v>
      </c>
      <c r="MB7" s="76" t="s">
        <v>136</v>
      </c>
      <c r="MC7" s="76" t="s">
        <v>136</v>
      </c>
      <c r="MD7" s="76" t="s">
        <v>136</v>
      </c>
      <c r="ME7" s="76" t="s">
        <v>136</v>
      </c>
      <c r="MF7" s="76" t="s">
        <v>136</v>
      </c>
      <c r="MG7" s="76" t="s">
        <v>136</v>
      </c>
      <c r="MH7" s="76" t="s">
        <v>136</v>
      </c>
      <c r="MI7" s="76" t="s">
        <v>136</v>
      </c>
      <c r="MJ7" s="76" t="s">
        <v>136</v>
      </c>
      <c r="MK7" s="76" t="s">
        <v>136</v>
      </c>
      <c r="ML7" s="76" t="s">
        <v>136</v>
      </c>
      <c r="MM7" s="76" t="s">
        <v>136</v>
      </c>
      <c r="MN7" s="76" t="s">
        <v>136</v>
      </c>
      <c r="MO7" s="76" t="s">
        <v>136</v>
      </c>
      <c r="MP7" s="76" t="s">
        <v>136</v>
      </c>
      <c r="MQ7" s="76" t="s">
        <v>136</v>
      </c>
      <c r="MR7" s="76">
        <v>98.8</v>
      </c>
      <c r="MS7" s="76">
        <v>98.9</v>
      </c>
      <c r="MT7" s="76">
        <v>99.7</v>
      </c>
      <c r="MU7" s="76" t="s">
        <v>136</v>
      </c>
      <c r="MV7" s="76" t="s">
        <v>136</v>
      </c>
      <c r="MW7" s="76" t="s">
        <v>136</v>
      </c>
      <c r="MX7" s="76" t="s">
        <v>136</v>
      </c>
      <c r="MY7" s="76" t="s">
        <v>136</v>
      </c>
      <c r="MZ7" s="76" t="s">
        <v>136</v>
      </c>
      <c r="NA7" s="76" t="s">
        <v>136</v>
      </c>
      <c r="NB7" s="76" t="s">
        <v>136</v>
      </c>
      <c r="NC7" s="76" t="s">
        <v>136</v>
      </c>
      <c r="ND7" s="76" t="s">
        <v>136</v>
      </c>
      <c r="NE7" s="76">
        <v>1</v>
      </c>
      <c r="NF7" s="76">
        <v>1</v>
      </c>
      <c r="NG7" s="76" t="s">
        <v>136</v>
      </c>
      <c r="NH7" s="76" t="s">
        <v>136</v>
      </c>
      <c r="NI7" s="76" t="s">
        <v>136</v>
      </c>
      <c r="NJ7" s="76" t="s">
        <v>136</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140</v>
      </c>
      <c r="FB8" s="78"/>
      <c r="FC8" s="78"/>
      <c r="FD8" s="78"/>
      <c r="FE8" s="78"/>
      <c r="FF8" s="79"/>
      <c r="FG8" s="78"/>
      <c r="FH8" s="78"/>
      <c r="FI8" s="78" t="str">
        <f>FJ4</f>
        <v>修繕費比率（％）</v>
      </c>
      <c r="FJ8" s="78" t="b">
        <f>IF(SUM($M$6,$MU$7:$MX$7)=0,FALSE,TRUE)</f>
        <v>0</v>
      </c>
      <c r="FK8" s="80" t="s">
        <v>140</v>
      </c>
      <c r="FL8" s="78"/>
      <c r="FM8" s="78"/>
      <c r="FN8" s="78"/>
      <c r="FO8" s="78"/>
      <c r="FP8" s="78"/>
      <c r="FQ8" s="79"/>
      <c r="FR8" s="78"/>
      <c r="FS8" s="78" t="str">
        <f>FT4</f>
        <v>企業債残高対料金収入比率（％）</v>
      </c>
      <c r="FT8" s="78" t="b">
        <f>IF(SUM($M$6,$MU$7:$MX$7)=0,FALSE,TRUE)</f>
        <v>0</v>
      </c>
      <c r="FU8" s="80" t="s">
        <v>140</v>
      </c>
      <c r="FV8" s="78"/>
      <c r="FW8" s="78"/>
      <c r="FX8" s="78"/>
      <c r="FY8" s="78"/>
      <c r="FZ8" s="78"/>
      <c r="GA8" s="78"/>
      <c r="GB8" s="79"/>
      <c r="GC8" s="78" t="str">
        <f>GD4</f>
        <v>有形固定資産減価償却率（％）</v>
      </c>
      <c r="GD8" s="78" t="b">
        <f>IF(SUM($M$6,$MU$7:$MX$7)=0,FALSE,TRUE)</f>
        <v>0</v>
      </c>
      <c r="GE8" s="80" t="s">
        <v>140</v>
      </c>
      <c r="GF8" s="78"/>
      <c r="GG8" s="78"/>
      <c r="GH8" s="78"/>
      <c r="GI8" s="78"/>
      <c r="GJ8" s="78"/>
      <c r="GK8" s="78"/>
      <c r="GL8" s="78"/>
      <c r="GM8" s="78" t="str">
        <f>GN4</f>
        <v>FIT収入割合（％）</v>
      </c>
      <c r="GN8" s="78" t="b">
        <f>IF(SUM($M$6,$MU$7:$MX$7)=0,FALSE,TRUE)</f>
        <v>0</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1</v>
      </c>
      <c r="IY8" s="80" t="s">
        <v>140</v>
      </c>
      <c r="IZ8" s="78"/>
      <c r="JA8" s="78"/>
      <c r="JB8" s="78"/>
      <c r="JC8" s="78"/>
      <c r="JD8" s="79"/>
      <c r="JE8" s="78"/>
      <c r="JF8" s="78"/>
      <c r="JG8" s="78" t="str">
        <f>JH4</f>
        <v>修繕費比率（％）</v>
      </c>
      <c r="JH8" s="78" t="b">
        <f>IF(SUM($O$7,$NC$7:$NF$7)=0,FALSE,TRUE)</f>
        <v>1</v>
      </c>
      <c r="JI8" s="80" t="s">
        <v>140</v>
      </c>
      <c r="JJ8" s="78"/>
      <c r="JK8" s="78"/>
      <c r="JL8" s="78"/>
      <c r="JM8" s="78"/>
      <c r="JN8" s="78"/>
      <c r="JO8" s="79"/>
      <c r="JP8" s="78"/>
      <c r="JQ8" s="78" t="str">
        <f>JR4</f>
        <v>企業債残高対料金収入比率（％）</v>
      </c>
      <c r="JR8" s="78" t="b">
        <f>IF(SUM($O$7,$NC$7:$NF$7)=0,FALSE,TRUE)</f>
        <v>1</v>
      </c>
      <c r="JS8" s="80" t="s">
        <v>140</v>
      </c>
      <c r="JT8" s="78"/>
      <c r="JU8" s="78"/>
      <c r="JV8" s="78"/>
      <c r="JW8" s="78"/>
      <c r="JX8" s="78"/>
      <c r="JY8" s="78"/>
      <c r="JZ8" s="79"/>
      <c r="KA8" s="78" t="str">
        <f>KB4</f>
        <v>有形固定資産減価償却率（％）</v>
      </c>
      <c r="KB8" s="78" t="b">
        <f>IF(SUM($O$7,$NC$7:$NF$7)=0,FALSE,TRUE)</f>
        <v>1</v>
      </c>
      <c r="KC8" s="80" t="s">
        <v>140</v>
      </c>
      <c r="KD8" s="78"/>
      <c r="KE8" s="78"/>
      <c r="KF8" s="78"/>
      <c r="KG8" s="78"/>
      <c r="KH8" s="78"/>
      <c r="KI8" s="78"/>
      <c r="KJ8" s="78"/>
      <c r="KK8" s="78" t="str">
        <f>KL4</f>
        <v>FIT収入割合（％）</v>
      </c>
      <c r="KL8" s="78" t="b">
        <f>IF(SUM($O$7,$NC$7:$NF$7)=0,FALSE,TRUE)</f>
        <v>1</v>
      </c>
      <c r="KM8" s="80" t="s">
        <v>140</v>
      </c>
      <c r="KN8" s="78"/>
      <c r="KO8" s="78"/>
      <c r="KP8" s="78"/>
      <c r="KQ8" s="77"/>
      <c r="KR8" s="77"/>
      <c r="KS8" s="77"/>
      <c r="KT8" s="77"/>
      <c r="KU8" s="78" t="str">
        <f>KV5</f>
        <v>最大出力合計</v>
      </c>
      <c r="KV8" s="78" t="str">
        <f>KW4</f>
        <v>設備利用率（％）</v>
      </c>
      <c r="KW8" s="78" t="b">
        <f>IF(SUM($P$7,$NG$7:$NJ$7)=0,FALSE,TRUE)</f>
        <v>0</v>
      </c>
      <c r="KX8" s="80" t="s">
        <v>140</v>
      </c>
      <c r="KY8" s="78"/>
      <c r="KZ8" s="78"/>
      <c r="LA8" s="78"/>
      <c r="LB8" s="78"/>
      <c r="LC8" s="79"/>
      <c r="LD8" s="78"/>
      <c r="LE8" s="78"/>
      <c r="LF8" s="78" t="str">
        <f>LG4</f>
        <v>修繕費比率（％）</v>
      </c>
      <c r="LG8" s="78" t="b">
        <f>IF(SUM($P$7,$NG$7:$NJ$7)=0,FALSE,TRUE)</f>
        <v>0</v>
      </c>
      <c r="LH8" s="80" t="s">
        <v>140</v>
      </c>
      <c r="LI8" s="78"/>
      <c r="LJ8" s="78"/>
      <c r="LK8" s="78"/>
      <c r="LL8" s="78"/>
      <c r="LM8" s="78"/>
      <c r="LN8" s="79"/>
      <c r="LO8" s="78"/>
      <c r="LP8" s="78" t="str">
        <f>LQ4</f>
        <v>企業債残高対料金収入比率（％）</v>
      </c>
      <c r="LQ8" s="78" t="b">
        <f>IF(SUM($P$7,$NG$7:$NJ$7)=0,FALSE,TRUE)</f>
        <v>0</v>
      </c>
      <c r="LR8" s="80" t="s">
        <v>140</v>
      </c>
      <c r="LS8" s="78"/>
      <c r="LT8" s="78"/>
      <c r="LU8" s="78"/>
      <c r="LV8" s="78"/>
      <c r="LW8" s="78"/>
      <c r="LX8" s="78"/>
      <c r="LY8" s="79"/>
      <c r="LZ8" s="78" t="str">
        <f>MA4</f>
        <v>有形固定資産減価償却率（％）</v>
      </c>
      <c r="MA8" s="78" t="b">
        <f>IF(SUM($P$7,$NG$7:$NJ$7)=0,FALSE,TRUE)</f>
        <v>0</v>
      </c>
      <c r="MB8" s="80" t="s">
        <v>140</v>
      </c>
      <c r="MC8" s="78"/>
      <c r="MD8" s="78"/>
      <c r="ME8" s="78"/>
      <c r="MF8" s="78"/>
      <c r="MG8" s="78"/>
      <c r="MH8" s="78"/>
      <c r="MI8" s="78"/>
      <c r="MJ8" s="78" t="str">
        <f>MK4</f>
        <v>FIT収入割合（％）</v>
      </c>
      <c r="MK8" s="78" t="b">
        <f>IF(SUM($P$7,$NG$7:$NJ$7)=0,FALSE,TRUE)</f>
        <v>0</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（最大出力合計4,000kW）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（最大出力合計4,000kW）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t="str">
        <f>AY7</f>
        <v>-</v>
      </c>
      <c r="AZ11" s="88" t="str">
        <f>AZ7</f>
        <v>-</v>
      </c>
      <c r="BA11" s="88">
        <f>BA7</f>
        <v>202.6</v>
      </c>
      <c r="BB11" s="88">
        <f>BB7</f>
        <v>200.8</v>
      </c>
      <c r="BC11" s="88">
        <f>BC7</f>
        <v>144.69999999999999</v>
      </c>
      <c r="BD11" s="77"/>
      <c r="BE11" s="77"/>
      <c r="BF11" s="77"/>
      <c r="BG11" s="77"/>
      <c r="BH11" s="77"/>
      <c r="BI11" s="87" t="s">
        <v>148</v>
      </c>
      <c r="BJ11" s="88" t="str">
        <f>BJ7</f>
        <v>-</v>
      </c>
      <c r="BK11" s="88" t="str">
        <f>BK7</f>
        <v>-</v>
      </c>
      <c r="BL11" s="88">
        <f>BL7</f>
        <v>364</v>
      </c>
      <c r="BM11" s="88">
        <f>BM7</f>
        <v>319</v>
      </c>
      <c r="BN11" s="88">
        <f>BN7</f>
        <v>204.8</v>
      </c>
      <c r="BO11" s="77"/>
      <c r="BP11" s="77"/>
      <c r="BQ11" s="77"/>
      <c r="BR11" s="77"/>
      <c r="BS11" s="77"/>
      <c r="BT11" s="87" t="s">
        <v>148</v>
      </c>
      <c r="BU11" s="88" t="str">
        <f>BU7</f>
        <v>-</v>
      </c>
      <c r="BV11" s="88" t="str">
        <f>BV7</f>
        <v>-</v>
      </c>
      <c r="BW11" s="88" t="str">
        <f>BW7</f>
        <v>-</v>
      </c>
      <c r="BX11" s="88" t="str">
        <f>BX7</f>
        <v>-</v>
      </c>
      <c r="BY11" s="88" t="str">
        <f>BY7</f>
        <v>-</v>
      </c>
      <c r="BZ11" s="77"/>
      <c r="CA11" s="77"/>
      <c r="CB11" s="77"/>
      <c r="CC11" s="77"/>
      <c r="CD11" s="77"/>
      <c r="CE11" s="87" t="s">
        <v>149</v>
      </c>
      <c r="CF11" s="88" t="str">
        <f>CF7</f>
        <v>-</v>
      </c>
      <c r="CG11" s="88" t="str">
        <f>CG7</f>
        <v>-</v>
      </c>
      <c r="CH11" s="88">
        <f>CH7</f>
        <v>11793.6</v>
      </c>
      <c r="CI11" s="88">
        <f>CI7</f>
        <v>12052</v>
      </c>
      <c r="CJ11" s="88">
        <f>CJ7</f>
        <v>16725.5</v>
      </c>
      <c r="CK11" s="77"/>
      <c r="CL11" s="77"/>
      <c r="CM11" s="77"/>
      <c r="CN11" s="77"/>
      <c r="CO11" s="87" t="s">
        <v>148</v>
      </c>
      <c r="CP11" s="89" t="str">
        <f>CP7</f>
        <v>-</v>
      </c>
      <c r="CQ11" s="89" t="str">
        <f>CQ7</f>
        <v>-</v>
      </c>
      <c r="CR11" s="89">
        <f>CR7</f>
        <v>130650</v>
      </c>
      <c r="CS11" s="89">
        <f>CS7</f>
        <v>146820</v>
      </c>
      <c r="CT11" s="89">
        <f>CT7</f>
        <v>99173</v>
      </c>
      <c r="CU11" s="77"/>
      <c r="CV11" s="77"/>
      <c r="CW11" s="77"/>
      <c r="CX11" s="77"/>
      <c r="CY11" s="77"/>
      <c r="CZ11" s="87" t="s">
        <v>148</v>
      </c>
      <c r="DA11" s="88" t="str">
        <f>DA7</f>
        <v>-</v>
      </c>
      <c r="DB11" s="88" t="str">
        <f>DB7</f>
        <v>-</v>
      </c>
      <c r="DC11" s="88">
        <f>DC7</f>
        <v>22.1</v>
      </c>
      <c r="DD11" s="88">
        <f>DD7</f>
        <v>25.9</v>
      </c>
      <c r="DE11" s="88">
        <f>DE7</f>
        <v>23.5</v>
      </c>
      <c r="DF11" s="77"/>
      <c r="DG11" s="77"/>
      <c r="DH11" s="77"/>
      <c r="DI11" s="77"/>
      <c r="DJ11" s="87" t="s">
        <v>148</v>
      </c>
      <c r="DK11" s="88" t="str">
        <f>DK7</f>
        <v>-</v>
      </c>
      <c r="DL11" s="88" t="str">
        <f>DL7</f>
        <v>-</v>
      </c>
      <c r="DM11" s="88">
        <f>DM7</f>
        <v>0.1</v>
      </c>
      <c r="DN11" s="88">
        <f>DN7</f>
        <v>0</v>
      </c>
      <c r="DO11" s="88">
        <f>DO7</f>
        <v>0</v>
      </c>
      <c r="DP11" s="77"/>
      <c r="DQ11" s="77"/>
      <c r="DR11" s="77"/>
      <c r="DS11" s="77"/>
      <c r="DT11" s="87" t="s">
        <v>148</v>
      </c>
      <c r="DU11" s="88" t="str">
        <f>DU7</f>
        <v>-</v>
      </c>
      <c r="DV11" s="88" t="str">
        <f>DV7</f>
        <v>-</v>
      </c>
      <c r="DW11" s="88">
        <f>DW7</f>
        <v>607.70000000000005</v>
      </c>
      <c r="DX11" s="88">
        <f>DX7</f>
        <v>494.5</v>
      </c>
      <c r="DY11" s="88">
        <f>DY7</f>
        <v>525.1</v>
      </c>
      <c r="DZ11" s="77"/>
      <c r="EA11" s="77"/>
      <c r="EB11" s="77"/>
      <c r="EC11" s="77"/>
      <c r="ED11" s="87" t="s">
        <v>148</v>
      </c>
      <c r="EE11" s="88" t="str">
        <f>EE7</f>
        <v>-</v>
      </c>
      <c r="EF11" s="88" t="str">
        <f>EF7</f>
        <v>-</v>
      </c>
      <c r="EG11" s="88" t="str">
        <f>EG7</f>
        <v>-</v>
      </c>
      <c r="EH11" s="88" t="str">
        <f>EH7</f>
        <v>-</v>
      </c>
      <c r="EI11" s="88" t="str">
        <f>EI7</f>
        <v>-</v>
      </c>
      <c r="EJ11" s="77"/>
      <c r="EK11" s="77"/>
      <c r="EL11" s="77"/>
      <c r="EM11" s="77"/>
      <c r="EN11" s="87" t="s">
        <v>148</v>
      </c>
      <c r="EO11" s="88" t="str">
        <f>EO7</f>
        <v>-</v>
      </c>
      <c r="EP11" s="88" t="str">
        <f>EP7</f>
        <v>-</v>
      </c>
      <c r="EQ11" s="88">
        <f>EQ7</f>
        <v>100</v>
      </c>
      <c r="ER11" s="88">
        <f>ER7</f>
        <v>100</v>
      </c>
      <c r="ES11" s="88">
        <f>ES7</f>
        <v>100</v>
      </c>
      <c r="ET11" s="77"/>
      <c r="EU11" s="77"/>
      <c r="EV11" s="77"/>
      <c r="EW11" s="77"/>
      <c r="EX11" s="77"/>
      <c r="EY11" s="87" t="s">
        <v>148</v>
      </c>
      <c r="EZ11" s="88" t="str">
        <f>EZ7</f>
        <v>-</v>
      </c>
      <c r="FA11" s="88" t="str">
        <f>FA7</f>
        <v>-</v>
      </c>
      <c r="FB11" s="88" t="str">
        <f>FB7</f>
        <v>-</v>
      </c>
      <c r="FC11" s="88" t="str">
        <f>FC7</f>
        <v>-</v>
      </c>
      <c r="FD11" s="88" t="str">
        <f>FD7</f>
        <v>-</v>
      </c>
      <c r="FE11" s="77"/>
      <c r="FF11" s="77"/>
      <c r="FG11" s="77"/>
      <c r="FH11" s="77"/>
      <c r="FI11" s="87" t="s">
        <v>148</v>
      </c>
      <c r="FJ11" s="88" t="str">
        <f>FJ7</f>
        <v>-</v>
      </c>
      <c r="FK11" s="88" t="str">
        <f>FK7</f>
        <v>-</v>
      </c>
      <c r="FL11" s="88" t="str">
        <f>FL7</f>
        <v>-</v>
      </c>
      <c r="FM11" s="88" t="str">
        <f>FM7</f>
        <v>-</v>
      </c>
      <c r="FN11" s="88" t="str">
        <f>FN7</f>
        <v>-</v>
      </c>
      <c r="FO11" s="77"/>
      <c r="FP11" s="77"/>
      <c r="FQ11" s="77"/>
      <c r="FR11" s="77"/>
      <c r="FS11" s="87" t="s">
        <v>150</v>
      </c>
      <c r="FT11" s="88" t="str">
        <f>FT7</f>
        <v>-</v>
      </c>
      <c r="FU11" s="88" t="str">
        <f>FU7</f>
        <v>-</v>
      </c>
      <c r="FV11" s="88" t="str">
        <f>FV7</f>
        <v>-</v>
      </c>
      <c r="FW11" s="88" t="str">
        <f>FW7</f>
        <v>-</v>
      </c>
      <c r="FX11" s="88" t="str">
        <f>FX7</f>
        <v>-</v>
      </c>
      <c r="FY11" s="77"/>
      <c r="FZ11" s="77"/>
      <c r="GA11" s="77"/>
      <c r="GB11" s="77"/>
      <c r="GC11" s="87" t="s">
        <v>148</v>
      </c>
      <c r="GD11" s="88" t="str">
        <f>GD7</f>
        <v>-</v>
      </c>
      <c r="GE11" s="88" t="str">
        <f>GE7</f>
        <v>-</v>
      </c>
      <c r="GF11" s="88" t="str">
        <f>GF7</f>
        <v>-</v>
      </c>
      <c r="GG11" s="88" t="str">
        <f>GG7</f>
        <v>-</v>
      </c>
      <c r="GH11" s="88" t="str">
        <f>GH7</f>
        <v>-</v>
      </c>
      <c r="GI11" s="77"/>
      <c r="GJ11" s="77"/>
      <c r="GK11" s="77"/>
      <c r="GL11" s="77"/>
      <c r="GM11" s="87" t="s">
        <v>151</v>
      </c>
      <c r="GN11" s="88" t="str">
        <f>GN7</f>
        <v>-</v>
      </c>
      <c r="GO11" s="88" t="str">
        <f>GO7</f>
        <v>-</v>
      </c>
      <c r="GP11" s="88" t="str">
        <f>GP7</f>
        <v>-</v>
      </c>
      <c r="GQ11" s="88" t="str">
        <f>GQ7</f>
        <v>-</v>
      </c>
      <c r="GR11" s="88" t="str">
        <f>GR7</f>
        <v>-</v>
      </c>
      <c r="GS11" s="77"/>
      <c r="GT11" s="77"/>
      <c r="GU11" s="77"/>
      <c r="GV11" s="77"/>
      <c r="GW11" s="77"/>
      <c r="GX11" s="87" t="s">
        <v>148</v>
      </c>
      <c r="GY11" s="88" t="str">
        <f>GY7</f>
        <v>-</v>
      </c>
      <c r="GZ11" s="88" t="str">
        <f>GZ7</f>
        <v>-</v>
      </c>
      <c r="HA11" s="88" t="str">
        <f>HA7</f>
        <v>-</v>
      </c>
      <c r="HB11" s="88" t="str">
        <f>HB7</f>
        <v>-</v>
      </c>
      <c r="HC11" s="88" t="str">
        <f>HC7</f>
        <v>-</v>
      </c>
      <c r="HD11" s="77"/>
      <c r="HE11" s="77"/>
      <c r="HF11" s="77"/>
      <c r="HG11" s="77"/>
      <c r="HH11" s="87" t="s">
        <v>148</v>
      </c>
      <c r="HI11" s="88" t="str">
        <f>HI7</f>
        <v>-</v>
      </c>
      <c r="HJ11" s="88" t="str">
        <f>HJ7</f>
        <v>-</v>
      </c>
      <c r="HK11" s="88" t="str">
        <f>HK7</f>
        <v>-</v>
      </c>
      <c r="HL11" s="88" t="str">
        <f>HL7</f>
        <v>-</v>
      </c>
      <c r="HM11" s="88" t="str">
        <f>HM7</f>
        <v>-</v>
      </c>
      <c r="HN11" s="77"/>
      <c r="HO11" s="77"/>
      <c r="HP11" s="77"/>
      <c r="HQ11" s="77"/>
      <c r="HR11" s="87" t="s">
        <v>148</v>
      </c>
      <c r="HS11" s="88" t="str">
        <f>HS7</f>
        <v>-</v>
      </c>
      <c r="HT11" s="88" t="str">
        <f>HT7</f>
        <v>-</v>
      </c>
      <c r="HU11" s="88" t="str">
        <f>HU7</f>
        <v>-</v>
      </c>
      <c r="HV11" s="88" t="str">
        <f>HV7</f>
        <v>-</v>
      </c>
      <c r="HW11" s="88" t="str">
        <f>HW7</f>
        <v>-</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152</v>
      </c>
      <c r="IX11" s="88" t="str">
        <f>IX7</f>
        <v>-</v>
      </c>
      <c r="IY11" s="88" t="str">
        <f>IY7</f>
        <v>-</v>
      </c>
      <c r="IZ11" s="88">
        <f>IZ7</f>
        <v>22.1</v>
      </c>
      <c r="JA11" s="88">
        <f>JA7</f>
        <v>25.9</v>
      </c>
      <c r="JB11" s="88">
        <f>JB7</f>
        <v>23.5</v>
      </c>
      <c r="JC11" s="77"/>
      <c r="JD11" s="77"/>
      <c r="JE11" s="77"/>
      <c r="JF11" s="77"/>
      <c r="JG11" s="87" t="s">
        <v>148</v>
      </c>
      <c r="JH11" s="88" t="str">
        <f>JH7</f>
        <v>-</v>
      </c>
      <c r="JI11" s="88" t="str">
        <f>JI7</f>
        <v>-</v>
      </c>
      <c r="JJ11" s="88">
        <f>JJ7</f>
        <v>0.1</v>
      </c>
      <c r="JK11" s="88">
        <f>JK7</f>
        <v>0</v>
      </c>
      <c r="JL11" s="88">
        <f>JL7</f>
        <v>0</v>
      </c>
      <c r="JM11" s="77"/>
      <c r="JN11" s="77"/>
      <c r="JO11" s="77"/>
      <c r="JP11" s="77"/>
      <c r="JQ11" s="87" t="s">
        <v>148</v>
      </c>
      <c r="JR11" s="88" t="str">
        <f>JR7</f>
        <v>-</v>
      </c>
      <c r="JS11" s="88" t="str">
        <f>JS7</f>
        <v>-</v>
      </c>
      <c r="JT11" s="88">
        <f>JT7</f>
        <v>607.70000000000005</v>
      </c>
      <c r="JU11" s="88">
        <f>JU7</f>
        <v>494.5</v>
      </c>
      <c r="JV11" s="88">
        <f>JV7</f>
        <v>525.1</v>
      </c>
      <c r="JW11" s="77"/>
      <c r="JX11" s="77"/>
      <c r="JY11" s="77"/>
      <c r="JZ11" s="77"/>
      <c r="KA11" s="87" t="s">
        <v>148</v>
      </c>
      <c r="KB11" s="88" t="str">
        <f>KB7</f>
        <v>-</v>
      </c>
      <c r="KC11" s="88" t="str">
        <f>KC7</f>
        <v>-</v>
      </c>
      <c r="KD11" s="88" t="str">
        <f>KD7</f>
        <v>-</v>
      </c>
      <c r="KE11" s="88" t="str">
        <f>KE7</f>
        <v>-</v>
      </c>
      <c r="KF11" s="88" t="str">
        <f>KF7</f>
        <v>-</v>
      </c>
      <c r="KG11" s="77"/>
      <c r="KH11" s="77"/>
      <c r="KI11" s="77"/>
      <c r="KJ11" s="77"/>
      <c r="KK11" s="87" t="s">
        <v>148</v>
      </c>
      <c r="KL11" s="88" t="str">
        <f>KL7</f>
        <v>-</v>
      </c>
      <c r="KM11" s="88" t="str">
        <f>KM7</f>
        <v>-</v>
      </c>
      <c r="KN11" s="88">
        <f>KN7</f>
        <v>100</v>
      </c>
      <c r="KO11" s="88">
        <f>KO7</f>
        <v>100</v>
      </c>
      <c r="KP11" s="88">
        <f>KP7</f>
        <v>100</v>
      </c>
      <c r="KQ11" s="77"/>
      <c r="KR11" s="77"/>
      <c r="KS11" s="77"/>
      <c r="KT11" s="77"/>
      <c r="KU11" s="77"/>
      <c r="KV11" s="87" t="s">
        <v>148</v>
      </c>
      <c r="KW11" s="88" t="str">
        <f>KW7</f>
        <v>-</v>
      </c>
      <c r="KX11" s="88" t="str">
        <f>KX7</f>
        <v>-</v>
      </c>
      <c r="KY11" s="88" t="str">
        <f>KY7</f>
        <v>-</v>
      </c>
      <c r="KZ11" s="88" t="str">
        <f>KZ7</f>
        <v>-</v>
      </c>
      <c r="LA11" s="88" t="str">
        <f>LA7</f>
        <v>-</v>
      </c>
      <c r="LB11" s="77"/>
      <c r="LC11" s="77"/>
      <c r="LD11" s="77"/>
      <c r="LE11" s="77"/>
      <c r="LF11" s="87" t="s">
        <v>148</v>
      </c>
      <c r="LG11" s="88" t="str">
        <f>LG7</f>
        <v>-</v>
      </c>
      <c r="LH11" s="88" t="str">
        <f>LH7</f>
        <v>-</v>
      </c>
      <c r="LI11" s="88" t="str">
        <f>LI7</f>
        <v>-</v>
      </c>
      <c r="LJ11" s="88" t="str">
        <f>LJ7</f>
        <v>-</v>
      </c>
      <c r="LK11" s="88" t="str">
        <f>LK7</f>
        <v>-</v>
      </c>
      <c r="LL11" s="77"/>
      <c r="LM11" s="77"/>
      <c r="LN11" s="77"/>
      <c r="LO11" s="77"/>
      <c r="LP11" s="87" t="s">
        <v>153</v>
      </c>
      <c r="LQ11" s="88" t="str">
        <f>LQ7</f>
        <v>-</v>
      </c>
      <c r="LR11" s="88" t="str">
        <f>LR7</f>
        <v>-</v>
      </c>
      <c r="LS11" s="88" t="str">
        <f>LS7</f>
        <v>-</v>
      </c>
      <c r="LT11" s="88" t="str">
        <f>LT7</f>
        <v>-</v>
      </c>
      <c r="LU11" s="88" t="str">
        <f>LU7</f>
        <v>-</v>
      </c>
      <c r="LV11" s="77"/>
      <c r="LW11" s="77"/>
      <c r="LX11" s="77"/>
      <c r="LY11" s="77"/>
      <c r="LZ11" s="87" t="s">
        <v>148</v>
      </c>
      <c r="MA11" s="88" t="str">
        <f>MA7</f>
        <v>-</v>
      </c>
      <c r="MB11" s="88" t="str">
        <f>MB7</f>
        <v>-</v>
      </c>
      <c r="MC11" s="88" t="str">
        <f>MC7</f>
        <v>-</v>
      </c>
      <c r="MD11" s="88" t="str">
        <f>MD7</f>
        <v>-</v>
      </c>
      <c r="ME11" s="88" t="str">
        <f>ME7</f>
        <v>-</v>
      </c>
      <c r="MF11" s="77"/>
      <c r="MG11" s="77"/>
      <c r="MH11" s="77"/>
      <c r="MI11" s="77"/>
      <c r="MJ11" s="87" t="s">
        <v>154</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155</v>
      </c>
      <c r="AY12" s="88" t="str">
        <f>BD7</f>
        <v>-</v>
      </c>
      <c r="AZ12" s="88" t="str">
        <f>BE7</f>
        <v>-</v>
      </c>
      <c r="BA12" s="88">
        <f>BF7</f>
        <v>134.69999999999999</v>
      </c>
      <c r="BB12" s="88">
        <f>BG7</f>
        <v>141.80000000000001</v>
      </c>
      <c r="BC12" s="88">
        <f>BH7</f>
        <v>138.19999999999999</v>
      </c>
      <c r="BD12" s="77"/>
      <c r="BE12" s="77"/>
      <c r="BF12" s="77"/>
      <c r="BG12" s="77"/>
      <c r="BH12" s="77"/>
      <c r="BI12" s="87" t="s">
        <v>155</v>
      </c>
      <c r="BJ12" s="88" t="str">
        <f>BO7</f>
        <v>-</v>
      </c>
      <c r="BK12" s="88" t="str">
        <f>BP7</f>
        <v>-</v>
      </c>
      <c r="BL12" s="88">
        <f>BQ7</f>
        <v>253.6</v>
      </c>
      <c r="BM12" s="88">
        <f>BR7</f>
        <v>238</v>
      </c>
      <c r="BN12" s="88">
        <f>BS7</f>
        <v>227.5</v>
      </c>
      <c r="BO12" s="77"/>
      <c r="BP12" s="77"/>
      <c r="BQ12" s="77"/>
      <c r="BR12" s="77"/>
      <c r="BS12" s="77"/>
      <c r="BT12" s="87" t="s">
        <v>155</v>
      </c>
      <c r="BU12" s="88" t="str">
        <f>BZ7</f>
        <v>-</v>
      </c>
      <c r="BV12" s="88" t="str">
        <f>CA7</f>
        <v>-</v>
      </c>
      <c r="BW12" s="88" t="str">
        <f>CB7</f>
        <v>-</v>
      </c>
      <c r="BX12" s="88" t="str">
        <f>CC7</f>
        <v>-</v>
      </c>
      <c r="BY12" s="88" t="str">
        <f>CD7</f>
        <v>-</v>
      </c>
      <c r="BZ12" s="77"/>
      <c r="CA12" s="77"/>
      <c r="CB12" s="77"/>
      <c r="CC12" s="77"/>
      <c r="CD12" s="77"/>
      <c r="CE12" s="87" t="s">
        <v>156</v>
      </c>
      <c r="CF12" s="88" t="str">
        <f>CK7</f>
        <v>-</v>
      </c>
      <c r="CG12" s="88" t="str">
        <f>CL7</f>
        <v>-</v>
      </c>
      <c r="CH12" s="88">
        <f>CM7</f>
        <v>19066.3</v>
      </c>
      <c r="CI12" s="88">
        <f>CN7</f>
        <v>18998.7</v>
      </c>
      <c r="CJ12" s="88">
        <f>CO7</f>
        <v>17544.5</v>
      </c>
      <c r="CK12" s="77"/>
      <c r="CL12" s="77"/>
      <c r="CM12" s="77"/>
      <c r="CN12" s="77"/>
      <c r="CO12" s="87" t="s">
        <v>155</v>
      </c>
      <c r="CP12" s="89" t="str">
        <f>CU7</f>
        <v>-</v>
      </c>
      <c r="CQ12" s="89" t="str">
        <f>CV7</f>
        <v>-</v>
      </c>
      <c r="CR12" s="89">
        <f>CW7</f>
        <v>33434</v>
      </c>
      <c r="CS12" s="89">
        <f>CX7</f>
        <v>36820</v>
      </c>
      <c r="CT12" s="89">
        <f>CY7</f>
        <v>35532</v>
      </c>
      <c r="CU12" s="77"/>
      <c r="CV12" s="77"/>
      <c r="CW12" s="77"/>
      <c r="CX12" s="77"/>
      <c r="CY12" s="77"/>
      <c r="CZ12" s="87" t="s">
        <v>155</v>
      </c>
      <c r="DA12" s="88" t="str">
        <f>DF7</f>
        <v>-</v>
      </c>
      <c r="DB12" s="88" t="str">
        <f>DG7</f>
        <v>-</v>
      </c>
      <c r="DC12" s="88">
        <f>DH7</f>
        <v>31.3</v>
      </c>
      <c r="DD12" s="88">
        <f>DI7</f>
        <v>31.8</v>
      </c>
      <c r="DE12" s="88">
        <f>DJ7</f>
        <v>31.6</v>
      </c>
      <c r="DF12" s="77"/>
      <c r="DG12" s="77"/>
      <c r="DH12" s="77"/>
      <c r="DI12" s="77"/>
      <c r="DJ12" s="87" t="s">
        <v>155</v>
      </c>
      <c r="DK12" s="88" t="str">
        <f>DP7</f>
        <v>-</v>
      </c>
      <c r="DL12" s="88" t="str">
        <f>DQ7</f>
        <v>-</v>
      </c>
      <c r="DM12" s="88">
        <f>DR7</f>
        <v>5.4</v>
      </c>
      <c r="DN12" s="88">
        <f>DS7</f>
        <v>6.4</v>
      </c>
      <c r="DO12" s="88">
        <f>DT7</f>
        <v>5</v>
      </c>
      <c r="DP12" s="77"/>
      <c r="DQ12" s="77"/>
      <c r="DR12" s="77"/>
      <c r="DS12" s="77"/>
      <c r="DT12" s="87" t="s">
        <v>155</v>
      </c>
      <c r="DU12" s="88" t="str">
        <f>DZ7</f>
        <v>-</v>
      </c>
      <c r="DV12" s="88" t="str">
        <f>EA7</f>
        <v>-</v>
      </c>
      <c r="DW12" s="88">
        <f>EB7</f>
        <v>175.4</v>
      </c>
      <c r="DX12" s="88">
        <f>EC7</f>
        <v>166.4</v>
      </c>
      <c r="DY12" s="88">
        <f>ED7</f>
        <v>201.7</v>
      </c>
      <c r="DZ12" s="77"/>
      <c r="EA12" s="77"/>
      <c r="EB12" s="77"/>
      <c r="EC12" s="77"/>
      <c r="ED12" s="87" t="s">
        <v>155</v>
      </c>
      <c r="EE12" s="88" t="str">
        <f>EJ7</f>
        <v>-</v>
      </c>
      <c r="EF12" s="88" t="str">
        <f>EK7</f>
        <v>-</v>
      </c>
      <c r="EG12" s="88" t="str">
        <f>EL7</f>
        <v>-</v>
      </c>
      <c r="EH12" s="88" t="str">
        <f>EM7</f>
        <v>-</v>
      </c>
      <c r="EI12" s="88" t="str">
        <f>EN7</f>
        <v>-</v>
      </c>
      <c r="EJ12" s="77"/>
      <c r="EK12" s="77"/>
      <c r="EL12" s="77"/>
      <c r="EM12" s="77"/>
      <c r="EN12" s="87" t="s">
        <v>157</v>
      </c>
      <c r="EO12" s="88" t="str">
        <f>ET7</f>
        <v>-</v>
      </c>
      <c r="EP12" s="88" t="str">
        <f>EU7</f>
        <v>-</v>
      </c>
      <c r="EQ12" s="88">
        <f>EV7</f>
        <v>82.5</v>
      </c>
      <c r="ER12" s="88">
        <f>EW7</f>
        <v>83.2</v>
      </c>
      <c r="ES12" s="88">
        <f>EX7</f>
        <v>87.9</v>
      </c>
      <c r="ET12" s="77"/>
      <c r="EU12" s="77"/>
      <c r="EV12" s="77"/>
      <c r="EW12" s="77"/>
      <c r="EX12" s="77"/>
      <c r="EY12" s="87" t="s">
        <v>155</v>
      </c>
      <c r="EZ12" s="88" t="str">
        <f>IF($EZ$8,FE7,"-")</f>
        <v>-</v>
      </c>
      <c r="FA12" s="88" t="str">
        <f>IF($EZ$8,FF7,"-")</f>
        <v>-</v>
      </c>
      <c r="FB12" s="88" t="str">
        <f>IF($EZ$8,FG7,"-")</f>
        <v>-</v>
      </c>
      <c r="FC12" s="88" t="str">
        <f>IF($EZ$8,FH7,"-")</f>
        <v>-</v>
      </c>
      <c r="FD12" s="88" t="str">
        <f>IF($EZ$8,FI7,"-")</f>
        <v>-</v>
      </c>
      <c r="FE12" s="77"/>
      <c r="FF12" s="77"/>
      <c r="FG12" s="77"/>
      <c r="FH12" s="77"/>
      <c r="FI12" s="87" t="s">
        <v>155</v>
      </c>
      <c r="FJ12" s="88" t="str">
        <f>IF($FJ$8,FO7,"-")</f>
        <v>-</v>
      </c>
      <c r="FK12" s="88" t="str">
        <f>IF($FJ$8,FP7,"-")</f>
        <v>-</v>
      </c>
      <c r="FL12" s="88" t="str">
        <f>IF($FJ$8,FQ7,"-")</f>
        <v>-</v>
      </c>
      <c r="FM12" s="88" t="str">
        <f>IF($FJ$8,FR7,"-")</f>
        <v>-</v>
      </c>
      <c r="FN12" s="88" t="str">
        <f>IF($FJ$8,FS7,"-")</f>
        <v>-</v>
      </c>
      <c r="FO12" s="77"/>
      <c r="FP12" s="77"/>
      <c r="FQ12" s="77"/>
      <c r="FR12" s="77"/>
      <c r="FS12" s="87" t="s">
        <v>158</v>
      </c>
      <c r="FT12" s="88" t="str">
        <f>IF($FT$8,FY7,"-")</f>
        <v>-</v>
      </c>
      <c r="FU12" s="88" t="str">
        <f>IF($FT$8,FZ7,"-")</f>
        <v>-</v>
      </c>
      <c r="FV12" s="88" t="str">
        <f>IF($FT$8,GA7,"-")</f>
        <v>-</v>
      </c>
      <c r="FW12" s="88" t="str">
        <f>IF($FT$8,GB7,"-")</f>
        <v>-</v>
      </c>
      <c r="FX12" s="88" t="str">
        <f>IF($FT$8,GC7,"-")</f>
        <v>-</v>
      </c>
      <c r="FY12" s="77"/>
      <c r="FZ12" s="77"/>
      <c r="GA12" s="77"/>
      <c r="GB12" s="77"/>
      <c r="GC12" s="87" t="s">
        <v>155</v>
      </c>
      <c r="GD12" s="88" t="str">
        <f>IF($GD$8,GI7,"-")</f>
        <v>-</v>
      </c>
      <c r="GE12" s="88" t="str">
        <f>IF($GD$8,GJ7,"-")</f>
        <v>-</v>
      </c>
      <c r="GF12" s="88" t="str">
        <f>IF($GD$8,GK7,"-")</f>
        <v>-</v>
      </c>
      <c r="GG12" s="88" t="str">
        <f>IF($GD$8,GL7,"-")</f>
        <v>-</v>
      </c>
      <c r="GH12" s="88" t="str">
        <f>IF($GD$8,GM7,"-")</f>
        <v>-</v>
      </c>
      <c r="GI12" s="77"/>
      <c r="GJ12" s="77"/>
      <c r="GK12" s="77"/>
      <c r="GL12" s="77"/>
      <c r="GM12" s="87" t="s">
        <v>155</v>
      </c>
      <c r="GN12" s="88" t="str">
        <f>IF($GN$8,GS7,"-")</f>
        <v>-</v>
      </c>
      <c r="GO12" s="88" t="str">
        <f>IF($GN$8,GT7,"-")</f>
        <v>-</v>
      </c>
      <c r="GP12" s="88" t="str">
        <f>IF($GN$8,GU7,"-")</f>
        <v>-</v>
      </c>
      <c r="GQ12" s="88" t="str">
        <f>IF($GN$8,GV7,"-")</f>
        <v>-</v>
      </c>
      <c r="GR12" s="88" t="str">
        <f>IF($GN$8,GW7,"-")</f>
        <v>-</v>
      </c>
      <c r="GS12" s="77"/>
      <c r="GT12" s="77"/>
      <c r="GU12" s="77"/>
      <c r="GV12" s="77"/>
      <c r="GW12" s="77"/>
      <c r="GX12" s="87" t="s">
        <v>155</v>
      </c>
      <c r="GY12" s="88" t="str">
        <f>IF($GY$8,HD7,"-")</f>
        <v>-</v>
      </c>
      <c r="GZ12" s="88" t="str">
        <f>IF($GY$8,HE7,"-")</f>
        <v>-</v>
      </c>
      <c r="HA12" s="88" t="str">
        <f>IF($GY$8,HF7,"-")</f>
        <v>-</v>
      </c>
      <c r="HB12" s="88" t="str">
        <f>IF($GY$8,HG7,"-")</f>
        <v>-</v>
      </c>
      <c r="HC12" s="88" t="str">
        <f>IF($GY$8,HH7,"-")</f>
        <v>-</v>
      </c>
      <c r="HD12" s="77"/>
      <c r="HE12" s="77"/>
      <c r="HF12" s="77"/>
      <c r="HG12" s="77"/>
      <c r="HH12" s="87" t="s">
        <v>155</v>
      </c>
      <c r="HI12" s="88" t="str">
        <f>IF($HI$8,HN7,"-")</f>
        <v>-</v>
      </c>
      <c r="HJ12" s="88" t="str">
        <f>IF($HI$8,HO7,"-")</f>
        <v>-</v>
      </c>
      <c r="HK12" s="88" t="str">
        <f>IF($HI$8,HP7,"-")</f>
        <v>-</v>
      </c>
      <c r="HL12" s="88" t="str">
        <f>IF($HI$8,HQ7,"-")</f>
        <v>-</v>
      </c>
      <c r="HM12" s="88" t="str">
        <f>IF($HI$8,HR7,"-")</f>
        <v>-</v>
      </c>
      <c r="HN12" s="77"/>
      <c r="HO12" s="77"/>
      <c r="HP12" s="77"/>
      <c r="HQ12" s="77"/>
      <c r="HR12" s="87" t="s">
        <v>155</v>
      </c>
      <c r="HS12" s="88" t="str">
        <f>IF($HS$8,HX7,"-")</f>
        <v>-</v>
      </c>
      <c r="HT12" s="88" t="str">
        <f>IF($HS$8,HY7,"-")</f>
        <v>-</v>
      </c>
      <c r="HU12" s="88" t="str">
        <f>IF($HS$8,HZ7,"-")</f>
        <v>-</v>
      </c>
      <c r="HV12" s="88" t="str">
        <f>IF($HS$8,IA7,"-")</f>
        <v>-</v>
      </c>
      <c r="HW12" s="88" t="str">
        <f>IF($HS$8,IB7,"-")</f>
        <v>-</v>
      </c>
      <c r="HX12" s="77"/>
      <c r="HY12" s="77"/>
      <c r="HZ12" s="77"/>
      <c r="IA12" s="77"/>
      <c r="IB12" s="87" t="s">
        <v>155</v>
      </c>
      <c r="IC12" s="88" t="str">
        <f>IF($IC$8,IH7,"-")</f>
        <v>-</v>
      </c>
      <c r="ID12" s="88" t="str">
        <f>IF($IC$8,II7,"-")</f>
        <v>-</v>
      </c>
      <c r="IE12" s="88" t="str">
        <f>IF($IC$8,IJ7,"-")</f>
        <v>-</v>
      </c>
      <c r="IF12" s="88" t="str">
        <f>IF($IC$8,IK7,"-")</f>
        <v>-</v>
      </c>
      <c r="IG12" s="88" t="str">
        <f>IF($IC$8,IL7,"-")</f>
        <v>-</v>
      </c>
      <c r="IH12" s="77"/>
      <c r="II12" s="77"/>
      <c r="IJ12" s="77"/>
      <c r="IK12" s="77"/>
      <c r="IL12" s="87" t="s">
        <v>155</v>
      </c>
      <c r="IM12" s="88" t="str">
        <f>IF($IM$8,IR7,"-")</f>
        <v>-</v>
      </c>
      <c r="IN12" s="88" t="str">
        <f>IF($IM$8,IS7,"-")</f>
        <v>-</v>
      </c>
      <c r="IO12" s="88" t="str">
        <f>IF($IM$8,IT7,"-")</f>
        <v>-</v>
      </c>
      <c r="IP12" s="88" t="str">
        <f>IF($IM$8,IU7,"-")</f>
        <v>-</v>
      </c>
      <c r="IQ12" s="88" t="str">
        <f>IF($IM$8,IV7,"-")</f>
        <v>-</v>
      </c>
      <c r="IR12" s="77"/>
      <c r="IS12" s="77"/>
      <c r="IT12" s="77"/>
      <c r="IU12" s="77"/>
      <c r="IV12" s="77"/>
      <c r="IW12" s="87" t="s">
        <v>155</v>
      </c>
      <c r="IX12" s="88" t="str">
        <f>IF($IX$8,JC7,"-")</f>
        <v>-</v>
      </c>
      <c r="IY12" s="88" t="str">
        <f>IF($IX$8,JD7,"-")</f>
        <v>-</v>
      </c>
      <c r="IZ12" s="88">
        <f>IF($IX$8,JE7,"-")</f>
        <v>12.2</v>
      </c>
      <c r="JA12" s="88">
        <f>IF($IX$8,JF7,"-")</f>
        <v>16.8</v>
      </c>
      <c r="JB12" s="88">
        <f>IF($IX$8,JG7,"-")</f>
        <v>21.1</v>
      </c>
      <c r="JC12" s="77"/>
      <c r="JD12" s="77"/>
      <c r="JE12" s="77"/>
      <c r="JF12" s="77"/>
      <c r="JG12" s="87" t="s">
        <v>158</v>
      </c>
      <c r="JH12" s="88" t="str">
        <f>IF($JH$8,JM7,"-")</f>
        <v>-</v>
      </c>
      <c r="JI12" s="88" t="str">
        <f>IF($JH$8,JN7,"-")</f>
        <v>-</v>
      </c>
      <c r="JJ12" s="88">
        <f>IF($JH$8,JO7,"-")</f>
        <v>30.5</v>
      </c>
      <c r="JK12" s="88">
        <f>IF($JH$8,JP7,"-")</f>
        <v>24.4</v>
      </c>
      <c r="JL12" s="88">
        <f>IF($JH$8,JQ7,"-")</f>
        <v>17.100000000000001</v>
      </c>
      <c r="JM12" s="77"/>
      <c r="JN12" s="77"/>
      <c r="JO12" s="77"/>
      <c r="JP12" s="77"/>
      <c r="JQ12" s="87" t="s">
        <v>155</v>
      </c>
      <c r="JR12" s="88" t="str">
        <f>IF($JR$8,JW7,"-")</f>
        <v>-</v>
      </c>
      <c r="JS12" s="88" t="str">
        <f>IF($JR$8,JX7,"-")</f>
        <v>-</v>
      </c>
      <c r="JT12" s="88">
        <f>IF($JR$8,JY7,"-")</f>
        <v>459.2</v>
      </c>
      <c r="JU12" s="88">
        <f>IF($JR$8,JZ7,"-")</f>
        <v>331.9</v>
      </c>
      <c r="JV12" s="88">
        <f>IF($JR$8,KA7,"-")</f>
        <v>450.4</v>
      </c>
      <c r="JW12" s="77"/>
      <c r="JX12" s="77"/>
      <c r="JY12" s="77"/>
      <c r="JZ12" s="77"/>
      <c r="KA12" s="87" t="s">
        <v>158</v>
      </c>
      <c r="KB12" s="88" t="str">
        <f>IF($KB$8,KG7,"-")</f>
        <v>-</v>
      </c>
      <c r="KC12" s="88" t="str">
        <f>IF($KB$8,KH7,"-")</f>
        <v>-</v>
      </c>
      <c r="KD12" s="88" t="str">
        <f>IF($KB$8,KI7,"-")</f>
        <v>-</v>
      </c>
      <c r="KE12" s="88" t="str">
        <f>IF($KB$8,KJ7,"-")</f>
        <v>-</v>
      </c>
      <c r="KF12" s="88" t="str">
        <f>IF($KB$8,KK7,"-")</f>
        <v>-</v>
      </c>
      <c r="KG12" s="77"/>
      <c r="KH12" s="77"/>
      <c r="KI12" s="77"/>
      <c r="KJ12" s="77"/>
      <c r="KK12" s="87" t="s">
        <v>155</v>
      </c>
      <c r="KL12" s="88" t="str">
        <f>IF($KL$8,KQ7,"-")</f>
        <v>-</v>
      </c>
      <c r="KM12" s="88" t="str">
        <f>IF($KL$8,KR7,"-")</f>
        <v>-</v>
      </c>
      <c r="KN12" s="88">
        <f>IF($KL$8,KS7,"-")</f>
        <v>95.4</v>
      </c>
      <c r="KO12" s="88">
        <f>IF($KL$8,KT7,"-")</f>
        <v>95.1</v>
      </c>
      <c r="KP12" s="88">
        <f>IF($KL$8,KU7,"-")</f>
        <v>96.5</v>
      </c>
      <c r="KQ12" s="77"/>
      <c r="KR12" s="77"/>
      <c r="KS12" s="77"/>
      <c r="KT12" s="77"/>
      <c r="KU12" s="77"/>
      <c r="KV12" s="87" t="s">
        <v>155</v>
      </c>
      <c r="KW12" s="88" t="str">
        <f>IF($KW$8,LB7,"-")</f>
        <v>-</v>
      </c>
      <c r="KX12" s="88" t="str">
        <f>IF($KW$8,LC7,"-")</f>
        <v>-</v>
      </c>
      <c r="KY12" s="88" t="str">
        <f>IF($KW$8,LD7,"-")</f>
        <v>-</v>
      </c>
      <c r="KZ12" s="88" t="str">
        <f>IF($KW$8,LE7,"-")</f>
        <v>-</v>
      </c>
      <c r="LA12" s="88" t="str">
        <f>IF($KW$8,LF7,"-")</f>
        <v>-</v>
      </c>
      <c r="LB12" s="77"/>
      <c r="LC12" s="77"/>
      <c r="LD12" s="77"/>
      <c r="LE12" s="77"/>
      <c r="LF12" s="87" t="s">
        <v>155</v>
      </c>
      <c r="LG12" s="88" t="str">
        <f>IF($LG$8,LL7,"-")</f>
        <v>-</v>
      </c>
      <c r="LH12" s="88" t="str">
        <f>IF($LG$8,LM7,"-")</f>
        <v>-</v>
      </c>
      <c r="LI12" s="88" t="str">
        <f>IF($LG$8,LN7,"-")</f>
        <v>-</v>
      </c>
      <c r="LJ12" s="88" t="str">
        <f>IF($LG$8,LO7,"-")</f>
        <v>-</v>
      </c>
      <c r="LK12" s="88" t="str">
        <f>IF($LG$8,LP7,"-")</f>
        <v>-</v>
      </c>
      <c r="LL12" s="77"/>
      <c r="LM12" s="77"/>
      <c r="LN12" s="77"/>
      <c r="LO12" s="77"/>
      <c r="LP12" s="87" t="s">
        <v>158</v>
      </c>
      <c r="LQ12" s="88" t="str">
        <f>IF($LQ$8,LV7,"-")</f>
        <v>-</v>
      </c>
      <c r="LR12" s="88" t="str">
        <f>IF($LQ$8,LW7,"-")</f>
        <v>-</v>
      </c>
      <c r="LS12" s="88" t="str">
        <f>IF($LQ$8,LX7,"-")</f>
        <v>-</v>
      </c>
      <c r="LT12" s="88" t="str">
        <f>IF($LQ$8,LY7,"-")</f>
        <v>-</v>
      </c>
      <c r="LU12" s="88" t="str">
        <f>IF($LQ$8,LZ7,"-")</f>
        <v>-</v>
      </c>
      <c r="LV12" s="77"/>
      <c r="LW12" s="77"/>
      <c r="LX12" s="77"/>
      <c r="LY12" s="77"/>
      <c r="LZ12" s="87" t="s">
        <v>155</v>
      </c>
      <c r="MA12" s="88" t="str">
        <f>IF($MA$8,MF7,"-")</f>
        <v>-</v>
      </c>
      <c r="MB12" s="88" t="str">
        <f>IF($MA$8,MG7,"-")</f>
        <v>-</v>
      </c>
      <c r="MC12" s="88" t="str">
        <f>IF($MA$8,MH7,"-")</f>
        <v>-</v>
      </c>
      <c r="MD12" s="88" t="str">
        <f>IF($MA$8,MI7,"-")</f>
        <v>-</v>
      </c>
      <c r="ME12" s="88" t="str">
        <f>IF($MA$8,MJ7,"-")</f>
        <v>-</v>
      </c>
      <c r="MF12" s="77"/>
      <c r="MG12" s="77"/>
      <c r="MH12" s="77"/>
      <c r="MI12" s="77"/>
      <c r="MJ12" s="87" t="s">
        <v>155</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160</v>
      </c>
      <c r="C14" s="92"/>
      <c r="D14" s="93"/>
      <c r="E14" s="92"/>
      <c r="F14" s="203" t="s">
        <v>161</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2" t="s">
        <v>169</v>
      </c>
      <c r="C17" s="202"/>
      <c r="D17" s="93"/>
      <c r="E17" s="90">
        <f t="shared" ref="E17" si="8">E16+1</f>
        <v>3</v>
      </c>
      <c r="F17" s="202" t="s">
        <v>170</v>
      </c>
      <c r="G17" s="202"/>
      <c r="H17" s="95" t="s">
        <v>171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172</v>
      </c>
      <c r="AY17" s="99" t="e">
        <f>IF(AY7="-",NA(),AY7)</f>
        <v>#N/A</v>
      </c>
      <c r="AZ17" s="99" t="e">
        <f t="shared" ref="AZ17:BC17" si="9">IF(AZ7="-",NA(),AZ7)</f>
        <v>#N/A</v>
      </c>
      <c r="BA17" s="99">
        <f t="shared" si="9"/>
        <v>202.6</v>
      </c>
      <c r="BB17" s="99">
        <f t="shared" si="9"/>
        <v>200.8</v>
      </c>
      <c r="BC17" s="99">
        <f t="shared" si="9"/>
        <v>144.69999999999999</v>
      </c>
      <c r="BD17" s="93"/>
      <c r="BE17" s="93"/>
      <c r="BF17" s="93"/>
      <c r="BG17" s="93"/>
      <c r="BH17" s="93"/>
      <c r="BI17" s="98" t="s">
        <v>173</v>
      </c>
      <c r="BJ17" s="99" t="e">
        <f>IF(BJ7="-",NA(),BJ7)</f>
        <v>#N/A</v>
      </c>
      <c r="BK17" s="99" t="e">
        <f t="shared" ref="BK17:BN17" si="10">IF(BK7="-",NA(),BK7)</f>
        <v>#N/A</v>
      </c>
      <c r="BL17" s="99">
        <f t="shared" si="10"/>
        <v>364</v>
      </c>
      <c r="BM17" s="99">
        <f t="shared" si="10"/>
        <v>319</v>
      </c>
      <c r="BN17" s="99">
        <f t="shared" si="10"/>
        <v>204.8</v>
      </c>
      <c r="BO17" s="93"/>
      <c r="BP17" s="93"/>
      <c r="BQ17" s="93"/>
      <c r="BR17" s="93"/>
      <c r="BS17" s="93"/>
      <c r="BT17" s="98" t="s">
        <v>173</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173</v>
      </c>
      <c r="CF17" s="99" t="e">
        <f>IF(CF7="-",NA(),CF7)</f>
        <v>#N/A</v>
      </c>
      <c r="CG17" s="99" t="e">
        <f t="shared" ref="CG17:CJ17" si="12">IF(CG7="-",NA(),CG7)</f>
        <v>#N/A</v>
      </c>
      <c r="CH17" s="99">
        <f t="shared" si="12"/>
        <v>11793.6</v>
      </c>
      <c r="CI17" s="99">
        <f t="shared" si="12"/>
        <v>12052</v>
      </c>
      <c r="CJ17" s="99">
        <f t="shared" si="12"/>
        <v>16725.5</v>
      </c>
      <c r="CK17" s="93"/>
      <c r="CL17" s="93"/>
      <c r="CM17" s="93"/>
      <c r="CN17" s="93"/>
      <c r="CO17" s="98" t="s">
        <v>174</v>
      </c>
      <c r="CP17" s="100" t="e">
        <f>IF(CP7="-",NA(),CP7)</f>
        <v>#N/A</v>
      </c>
      <c r="CQ17" s="100" t="e">
        <f t="shared" ref="CQ17:CT17" si="13">IF(CQ7="-",NA(),CQ7)</f>
        <v>#N/A</v>
      </c>
      <c r="CR17" s="100">
        <f t="shared" si="13"/>
        <v>130650</v>
      </c>
      <c r="CS17" s="100">
        <f t="shared" si="13"/>
        <v>146820</v>
      </c>
      <c r="CT17" s="100">
        <f t="shared" si="13"/>
        <v>99173</v>
      </c>
      <c r="CU17" s="93"/>
      <c r="CV17" s="93"/>
      <c r="CW17" s="93"/>
      <c r="CX17" s="93"/>
      <c r="CY17" s="93"/>
      <c r="CZ17" s="98" t="s">
        <v>172</v>
      </c>
      <c r="DA17" s="99" t="e">
        <f>IF(DA7="-",NA(),DA7)</f>
        <v>#N/A</v>
      </c>
      <c r="DB17" s="99" t="e">
        <f t="shared" ref="DB17:DE17" si="14">IF(DB7="-",NA(),DB7)</f>
        <v>#N/A</v>
      </c>
      <c r="DC17" s="99">
        <f t="shared" si="14"/>
        <v>22.1</v>
      </c>
      <c r="DD17" s="99">
        <f t="shared" si="14"/>
        <v>25.9</v>
      </c>
      <c r="DE17" s="99">
        <f t="shared" si="14"/>
        <v>23.5</v>
      </c>
      <c r="DF17" s="93"/>
      <c r="DG17" s="93"/>
      <c r="DH17" s="93"/>
      <c r="DI17" s="93"/>
      <c r="DJ17" s="98" t="s">
        <v>173</v>
      </c>
      <c r="DK17" s="99" t="e">
        <f>IF(DK7="-",NA(),DK7)</f>
        <v>#N/A</v>
      </c>
      <c r="DL17" s="99" t="e">
        <f t="shared" ref="DL17:DO17" si="15">IF(DL7="-",NA(),DL7)</f>
        <v>#N/A</v>
      </c>
      <c r="DM17" s="99">
        <f t="shared" si="15"/>
        <v>0.1</v>
      </c>
      <c r="DN17" s="99">
        <f t="shared" si="15"/>
        <v>0</v>
      </c>
      <c r="DO17" s="99">
        <f t="shared" si="15"/>
        <v>0</v>
      </c>
      <c r="DP17" s="93"/>
      <c r="DQ17" s="93"/>
      <c r="DR17" s="93"/>
      <c r="DS17" s="93"/>
      <c r="DT17" s="98" t="s">
        <v>173</v>
      </c>
      <c r="DU17" s="99" t="e">
        <f>IF(DU7="-",NA(),DU7)</f>
        <v>#N/A</v>
      </c>
      <c r="DV17" s="99" t="e">
        <f t="shared" ref="DV17:DY17" si="16">IF(DV7="-",NA(),DV7)</f>
        <v>#N/A</v>
      </c>
      <c r="DW17" s="99">
        <f t="shared" si="16"/>
        <v>607.70000000000005</v>
      </c>
      <c r="DX17" s="99">
        <f t="shared" si="16"/>
        <v>494.5</v>
      </c>
      <c r="DY17" s="99">
        <f t="shared" si="16"/>
        <v>525.1</v>
      </c>
      <c r="DZ17" s="93"/>
      <c r="EA17" s="93"/>
      <c r="EB17" s="93"/>
      <c r="EC17" s="93"/>
      <c r="ED17" s="98" t="s">
        <v>173</v>
      </c>
      <c r="EE17" s="99" t="e">
        <f>IF(EE7="-",NA(),EE7)</f>
        <v>#N/A</v>
      </c>
      <c r="EF17" s="99" t="e">
        <f t="shared" ref="EF17:EI17" si="17">IF(EF7="-",NA(),EF7)</f>
        <v>#N/A</v>
      </c>
      <c r="EG17" s="99" t="e">
        <f t="shared" si="17"/>
        <v>#N/A</v>
      </c>
      <c r="EH17" s="99" t="e">
        <f t="shared" si="17"/>
        <v>#N/A</v>
      </c>
      <c r="EI17" s="99" t="e">
        <f t="shared" si="17"/>
        <v>#N/A</v>
      </c>
      <c r="EJ17" s="93"/>
      <c r="EK17" s="93"/>
      <c r="EL17" s="93"/>
      <c r="EM17" s="93"/>
      <c r="EN17" s="98" t="s">
        <v>173</v>
      </c>
      <c r="EO17" s="99" t="e">
        <f>IF(EO7="-",NA(),EO7)</f>
        <v>#N/A</v>
      </c>
      <c r="EP17" s="99" t="e">
        <f t="shared" ref="EP17:ES17" si="18">IF(EP7="-",NA(),EP7)</f>
        <v>#N/A</v>
      </c>
      <c r="EQ17" s="99">
        <f t="shared" si="18"/>
        <v>100</v>
      </c>
      <c r="ER17" s="99">
        <f t="shared" si="18"/>
        <v>100</v>
      </c>
      <c r="ES17" s="99">
        <f t="shared" si="18"/>
        <v>100</v>
      </c>
      <c r="ET17" s="93"/>
      <c r="EU17" s="93"/>
      <c r="EV17" s="93"/>
      <c r="EW17" s="93"/>
      <c r="EX17" s="93"/>
      <c r="EY17" s="98" t="s">
        <v>173</v>
      </c>
      <c r="EZ17" s="99" t="e">
        <f>IF(EZ7="-",NA(),EZ7)</f>
        <v>#N/A</v>
      </c>
      <c r="FA17" s="99" t="e">
        <f t="shared" ref="FA17:FD17" si="19">IF(FA7="-",NA(),FA7)</f>
        <v>#N/A</v>
      </c>
      <c r="FB17" s="99" t="e">
        <f t="shared" si="19"/>
        <v>#N/A</v>
      </c>
      <c r="FC17" s="99" t="e">
        <f t="shared" si="19"/>
        <v>#N/A</v>
      </c>
      <c r="FD17" s="99" t="e">
        <f t="shared" si="19"/>
        <v>#N/A</v>
      </c>
      <c r="FE17" s="93"/>
      <c r="FF17" s="93"/>
      <c r="FG17" s="93"/>
      <c r="FH17" s="93"/>
      <c r="FI17" s="98" t="s">
        <v>173</v>
      </c>
      <c r="FJ17" s="99" t="e">
        <f>IF(FJ7="-",NA(),FJ7)</f>
        <v>#N/A</v>
      </c>
      <c r="FK17" s="99" t="e">
        <f t="shared" ref="FK17:FN17" si="20">IF(FK7="-",NA(),FK7)</f>
        <v>#N/A</v>
      </c>
      <c r="FL17" s="99" t="e">
        <f t="shared" si="20"/>
        <v>#N/A</v>
      </c>
      <c r="FM17" s="99" t="e">
        <f t="shared" si="20"/>
        <v>#N/A</v>
      </c>
      <c r="FN17" s="99" t="e">
        <f t="shared" si="20"/>
        <v>#N/A</v>
      </c>
      <c r="FO17" s="93"/>
      <c r="FP17" s="93"/>
      <c r="FQ17" s="93"/>
      <c r="FR17" s="93"/>
      <c r="FS17" s="98" t="s">
        <v>173</v>
      </c>
      <c r="FT17" s="99" t="e">
        <f>IF(FT7="-",NA(),FT7)</f>
        <v>#N/A</v>
      </c>
      <c r="FU17" s="99" t="e">
        <f t="shared" ref="FU17:FX17" si="21">IF(FU7="-",NA(),FU7)</f>
        <v>#N/A</v>
      </c>
      <c r="FV17" s="99" t="e">
        <f t="shared" si="21"/>
        <v>#N/A</v>
      </c>
      <c r="FW17" s="99" t="e">
        <f t="shared" si="21"/>
        <v>#N/A</v>
      </c>
      <c r="FX17" s="99" t="e">
        <f t="shared" si="21"/>
        <v>#N/A</v>
      </c>
      <c r="FY17" s="93"/>
      <c r="FZ17" s="93"/>
      <c r="GA17" s="93"/>
      <c r="GB17" s="93"/>
      <c r="GC17" s="98" t="s">
        <v>173</v>
      </c>
      <c r="GD17" s="99" t="e">
        <f>IF(GD7="-",NA(),GD7)</f>
        <v>#N/A</v>
      </c>
      <c r="GE17" s="99" t="e">
        <f t="shared" ref="GE17:GH17" si="22">IF(GE7="-",NA(),GE7)</f>
        <v>#N/A</v>
      </c>
      <c r="GF17" s="99" t="e">
        <f t="shared" si="22"/>
        <v>#N/A</v>
      </c>
      <c r="GG17" s="99" t="e">
        <f t="shared" si="22"/>
        <v>#N/A</v>
      </c>
      <c r="GH17" s="99" t="e">
        <f t="shared" si="22"/>
        <v>#N/A</v>
      </c>
      <c r="GI17" s="93"/>
      <c r="GJ17" s="93"/>
      <c r="GK17" s="93"/>
      <c r="GL17" s="93"/>
      <c r="GM17" s="98" t="s">
        <v>173</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173</v>
      </c>
      <c r="GY17" s="99" t="e">
        <f>IF(GY7="-",NA(),GY7)</f>
        <v>#N/A</v>
      </c>
      <c r="GZ17" s="99" t="e">
        <f t="shared" ref="GZ17:HC17" si="24">IF(GZ7="-",NA(),GZ7)</f>
        <v>#N/A</v>
      </c>
      <c r="HA17" s="99" t="e">
        <f t="shared" si="24"/>
        <v>#N/A</v>
      </c>
      <c r="HB17" s="99" t="e">
        <f t="shared" si="24"/>
        <v>#N/A</v>
      </c>
      <c r="HC17" s="99" t="e">
        <f t="shared" si="24"/>
        <v>#N/A</v>
      </c>
      <c r="HD17" s="93"/>
      <c r="HE17" s="93"/>
      <c r="HF17" s="93"/>
      <c r="HG17" s="93"/>
      <c r="HH17" s="98" t="s">
        <v>175</v>
      </c>
      <c r="HI17" s="99" t="e">
        <f>IF(HI7="-",NA(),HI7)</f>
        <v>#N/A</v>
      </c>
      <c r="HJ17" s="99" t="e">
        <f t="shared" ref="HJ17:HM17" si="25">IF(HJ7="-",NA(),HJ7)</f>
        <v>#N/A</v>
      </c>
      <c r="HK17" s="99" t="e">
        <f t="shared" si="25"/>
        <v>#N/A</v>
      </c>
      <c r="HL17" s="99" t="e">
        <f t="shared" si="25"/>
        <v>#N/A</v>
      </c>
      <c r="HM17" s="99" t="e">
        <f t="shared" si="25"/>
        <v>#N/A</v>
      </c>
      <c r="HN17" s="93"/>
      <c r="HO17" s="93"/>
      <c r="HP17" s="93"/>
      <c r="HQ17" s="93"/>
      <c r="HR17" s="98" t="s">
        <v>173</v>
      </c>
      <c r="HS17" s="99" t="e">
        <f>IF(HS7="-",NA(),HS7)</f>
        <v>#N/A</v>
      </c>
      <c r="HT17" s="99" t="e">
        <f t="shared" ref="HT17:HW17" si="26">IF(HT7="-",NA(),HT7)</f>
        <v>#N/A</v>
      </c>
      <c r="HU17" s="99" t="e">
        <f t="shared" si="26"/>
        <v>#N/A</v>
      </c>
      <c r="HV17" s="99" t="e">
        <f t="shared" si="26"/>
        <v>#N/A</v>
      </c>
      <c r="HW17" s="99" t="e">
        <f t="shared" si="26"/>
        <v>#N/A</v>
      </c>
      <c r="HX17" s="93"/>
      <c r="HY17" s="93"/>
      <c r="HZ17" s="93"/>
      <c r="IA17" s="93"/>
      <c r="IB17" s="98" t="s">
        <v>174</v>
      </c>
      <c r="IC17" s="99" t="e">
        <f>IF(IC7="-",NA(),IC7)</f>
        <v>#N/A</v>
      </c>
      <c r="ID17" s="99" t="e">
        <f t="shared" ref="ID17:IG17" si="27">IF(ID7="-",NA(),ID7)</f>
        <v>#N/A</v>
      </c>
      <c r="IE17" s="99" t="e">
        <f t="shared" si="27"/>
        <v>#N/A</v>
      </c>
      <c r="IF17" s="99" t="e">
        <f t="shared" si="27"/>
        <v>#N/A</v>
      </c>
      <c r="IG17" s="99" t="e">
        <f t="shared" si="27"/>
        <v>#N/A</v>
      </c>
      <c r="IH17" s="93"/>
      <c r="II17" s="93"/>
      <c r="IJ17" s="93"/>
      <c r="IK17" s="93"/>
      <c r="IL17" s="98" t="s">
        <v>174</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173</v>
      </c>
      <c r="IX17" s="99" t="e">
        <f>IF(IX7="-",NA(),IX7)</f>
        <v>#N/A</v>
      </c>
      <c r="IY17" s="99" t="e">
        <f t="shared" ref="IY17:JB17" si="29">IF(IY7="-",NA(),IY7)</f>
        <v>#N/A</v>
      </c>
      <c r="IZ17" s="99">
        <f t="shared" si="29"/>
        <v>22.1</v>
      </c>
      <c r="JA17" s="99">
        <f t="shared" si="29"/>
        <v>25.9</v>
      </c>
      <c r="JB17" s="99">
        <f t="shared" si="29"/>
        <v>23.5</v>
      </c>
      <c r="JC17" s="93"/>
      <c r="JD17" s="93"/>
      <c r="JE17" s="93"/>
      <c r="JF17" s="93"/>
      <c r="JG17" s="98" t="s">
        <v>173</v>
      </c>
      <c r="JH17" s="99" t="e">
        <f>IF(JH7="-",NA(),JH7)</f>
        <v>#N/A</v>
      </c>
      <c r="JI17" s="99" t="e">
        <f t="shared" ref="JI17:JL17" si="30">IF(JI7="-",NA(),JI7)</f>
        <v>#N/A</v>
      </c>
      <c r="JJ17" s="99">
        <f t="shared" si="30"/>
        <v>0.1</v>
      </c>
      <c r="JK17" s="99">
        <f t="shared" si="30"/>
        <v>0</v>
      </c>
      <c r="JL17" s="99">
        <f t="shared" si="30"/>
        <v>0</v>
      </c>
      <c r="JM17" s="93"/>
      <c r="JN17" s="93"/>
      <c r="JO17" s="93"/>
      <c r="JP17" s="93"/>
      <c r="JQ17" s="98" t="s">
        <v>173</v>
      </c>
      <c r="JR17" s="99" t="e">
        <f>IF(JR7="-",NA(),JR7)</f>
        <v>#N/A</v>
      </c>
      <c r="JS17" s="99" t="e">
        <f t="shared" ref="JS17:JV17" si="31">IF(JS7="-",NA(),JS7)</f>
        <v>#N/A</v>
      </c>
      <c r="JT17" s="99">
        <f t="shared" si="31"/>
        <v>607.70000000000005</v>
      </c>
      <c r="JU17" s="99">
        <f t="shared" si="31"/>
        <v>494.5</v>
      </c>
      <c r="JV17" s="99">
        <f t="shared" si="31"/>
        <v>525.1</v>
      </c>
      <c r="JW17" s="93"/>
      <c r="JX17" s="93"/>
      <c r="JY17" s="93"/>
      <c r="JZ17" s="93"/>
      <c r="KA17" s="98" t="s">
        <v>174</v>
      </c>
      <c r="KB17" s="99" t="e">
        <f>IF(KB7="-",NA(),KB7)</f>
        <v>#N/A</v>
      </c>
      <c r="KC17" s="99" t="e">
        <f t="shared" ref="KC17:KF17" si="32">IF(KC7="-",NA(),KC7)</f>
        <v>#N/A</v>
      </c>
      <c r="KD17" s="99" t="e">
        <f t="shared" si="32"/>
        <v>#N/A</v>
      </c>
      <c r="KE17" s="99" t="e">
        <f t="shared" si="32"/>
        <v>#N/A</v>
      </c>
      <c r="KF17" s="99" t="e">
        <f t="shared" si="32"/>
        <v>#N/A</v>
      </c>
      <c r="KG17" s="93"/>
      <c r="KH17" s="93"/>
      <c r="KI17" s="93"/>
      <c r="KJ17" s="93"/>
      <c r="KK17" s="98" t="s">
        <v>174</v>
      </c>
      <c r="KL17" s="99" t="e">
        <f>IF(KL7="-",NA(),KL7)</f>
        <v>#N/A</v>
      </c>
      <c r="KM17" s="99" t="e">
        <f t="shared" ref="KM17:KP17" si="33">IF(KM7="-",NA(),KM7)</f>
        <v>#N/A</v>
      </c>
      <c r="KN17" s="99">
        <f t="shared" si="33"/>
        <v>100</v>
      </c>
      <c r="KO17" s="99">
        <f t="shared" si="33"/>
        <v>100</v>
      </c>
      <c r="KP17" s="99">
        <f t="shared" si="33"/>
        <v>100</v>
      </c>
      <c r="KQ17" s="93"/>
      <c r="KR17" s="93"/>
      <c r="KS17" s="93"/>
      <c r="KT17" s="93"/>
      <c r="KU17" s="93"/>
      <c r="KV17" s="98" t="s">
        <v>173</v>
      </c>
      <c r="KW17" s="99" t="e">
        <f>IF(KW7="-",NA(),KW7)</f>
        <v>#N/A</v>
      </c>
      <c r="KX17" s="99" t="e">
        <f t="shared" ref="KX17:LA17" si="34">IF(KX7="-",NA(),KX7)</f>
        <v>#N/A</v>
      </c>
      <c r="KY17" s="99" t="e">
        <f t="shared" si="34"/>
        <v>#N/A</v>
      </c>
      <c r="KZ17" s="99" t="e">
        <f t="shared" si="34"/>
        <v>#N/A</v>
      </c>
      <c r="LA17" s="99" t="e">
        <f t="shared" si="34"/>
        <v>#N/A</v>
      </c>
      <c r="LB17" s="93"/>
      <c r="LC17" s="93"/>
      <c r="LD17" s="93"/>
      <c r="LE17" s="93"/>
      <c r="LF17" s="98" t="s">
        <v>173</v>
      </c>
      <c r="LG17" s="99" t="e">
        <f>IF(LG7="-",NA(),LG7)</f>
        <v>#N/A</v>
      </c>
      <c r="LH17" s="99" t="e">
        <f t="shared" ref="LH17:LK17" si="35">IF(LH7="-",NA(),LH7)</f>
        <v>#N/A</v>
      </c>
      <c r="LI17" s="99" t="e">
        <f t="shared" si="35"/>
        <v>#N/A</v>
      </c>
      <c r="LJ17" s="99" t="e">
        <f t="shared" si="35"/>
        <v>#N/A</v>
      </c>
      <c r="LK17" s="99" t="e">
        <f t="shared" si="35"/>
        <v>#N/A</v>
      </c>
      <c r="LL17" s="93"/>
      <c r="LM17" s="93"/>
      <c r="LN17" s="93"/>
      <c r="LO17" s="93"/>
      <c r="LP17" s="98" t="s">
        <v>172</v>
      </c>
      <c r="LQ17" s="99" t="e">
        <f>IF(LQ7="-",NA(),LQ7)</f>
        <v>#N/A</v>
      </c>
      <c r="LR17" s="99" t="e">
        <f t="shared" ref="LR17:LU17" si="36">IF(LR7="-",NA(),LR7)</f>
        <v>#N/A</v>
      </c>
      <c r="LS17" s="99" t="e">
        <f t="shared" si="36"/>
        <v>#N/A</v>
      </c>
      <c r="LT17" s="99" t="e">
        <f t="shared" si="36"/>
        <v>#N/A</v>
      </c>
      <c r="LU17" s="99" t="e">
        <f t="shared" si="36"/>
        <v>#N/A</v>
      </c>
      <c r="LV17" s="93"/>
      <c r="LW17" s="93"/>
      <c r="LX17" s="93"/>
      <c r="LY17" s="93"/>
      <c r="LZ17" s="98" t="s">
        <v>173</v>
      </c>
      <c r="MA17" s="99" t="e">
        <f>IF(MA7="-",NA(),MA7)</f>
        <v>#N/A</v>
      </c>
      <c r="MB17" s="99" t="e">
        <f t="shared" ref="MB17:ME17" si="37">IF(MB7="-",NA(),MB7)</f>
        <v>#N/A</v>
      </c>
      <c r="MC17" s="99" t="e">
        <f t="shared" si="37"/>
        <v>#N/A</v>
      </c>
      <c r="MD17" s="99" t="e">
        <f t="shared" si="37"/>
        <v>#N/A</v>
      </c>
      <c r="ME17" s="99" t="e">
        <f t="shared" si="37"/>
        <v>#N/A</v>
      </c>
      <c r="MF17" s="93"/>
      <c r="MG17" s="93"/>
      <c r="MH17" s="93"/>
      <c r="MI17" s="93"/>
      <c r="MJ17" s="98" t="s">
        <v>172</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176</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177</v>
      </c>
      <c r="AY18" s="99" t="e">
        <f>IF(BD7="-",NA(),BD7)</f>
        <v>#N/A</v>
      </c>
      <c r="AZ18" s="99" t="e">
        <f t="shared" ref="AZ18:BC18" si="39">IF(BE7="-",NA(),BE7)</f>
        <v>#N/A</v>
      </c>
      <c r="BA18" s="99">
        <f t="shared" si="39"/>
        <v>134.69999999999999</v>
      </c>
      <c r="BB18" s="99">
        <f t="shared" si="39"/>
        <v>141.80000000000001</v>
      </c>
      <c r="BC18" s="99">
        <f t="shared" si="39"/>
        <v>138.19999999999999</v>
      </c>
      <c r="BD18" s="93"/>
      <c r="BE18" s="93"/>
      <c r="BF18" s="93"/>
      <c r="BG18" s="93"/>
      <c r="BH18" s="93"/>
      <c r="BI18" s="98" t="s">
        <v>177</v>
      </c>
      <c r="BJ18" s="99" t="e">
        <f>IF(BO7="-",NA(),BO7)</f>
        <v>#N/A</v>
      </c>
      <c r="BK18" s="99" t="e">
        <f t="shared" ref="BK18:BN18" si="40">IF(BP7="-",NA(),BP7)</f>
        <v>#N/A</v>
      </c>
      <c r="BL18" s="99">
        <f t="shared" si="40"/>
        <v>253.6</v>
      </c>
      <c r="BM18" s="99">
        <f t="shared" si="40"/>
        <v>238</v>
      </c>
      <c r="BN18" s="99">
        <f t="shared" si="40"/>
        <v>227.5</v>
      </c>
      <c r="BO18" s="93"/>
      <c r="BP18" s="93"/>
      <c r="BQ18" s="93"/>
      <c r="BR18" s="93"/>
      <c r="BS18" s="93"/>
      <c r="BT18" s="98" t="s">
        <v>177</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177</v>
      </c>
      <c r="CF18" s="99" t="e">
        <f>IF(CK7="-",NA(),CK7)</f>
        <v>#N/A</v>
      </c>
      <c r="CG18" s="99" t="e">
        <f t="shared" ref="CG18:CJ18" si="42">IF(CL7="-",NA(),CL7)</f>
        <v>#N/A</v>
      </c>
      <c r="CH18" s="99">
        <f t="shared" si="42"/>
        <v>19066.3</v>
      </c>
      <c r="CI18" s="99">
        <f t="shared" si="42"/>
        <v>18998.7</v>
      </c>
      <c r="CJ18" s="99">
        <f t="shared" si="42"/>
        <v>17544.5</v>
      </c>
      <c r="CK18" s="93"/>
      <c r="CL18" s="93"/>
      <c r="CM18" s="93"/>
      <c r="CN18" s="93"/>
      <c r="CO18" s="98" t="s">
        <v>177</v>
      </c>
      <c r="CP18" s="100" t="e">
        <f>IF(CU7="-",NA(),CU7)</f>
        <v>#N/A</v>
      </c>
      <c r="CQ18" s="100" t="e">
        <f t="shared" ref="CQ18:CT18" si="43">IF(CV7="-",NA(),CV7)</f>
        <v>#N/A</v>
      </c>
      <c r="CR18" s="100">
        <f t="shared" si="43"/>
        <v>33434</v>
      </c>
      <c r="CS18" s="100">
        <f t="shared" si="43"/>
        <v>36820</v>
      </c>
      <c r="CT18" s="100">
        <f t="shared" si="43"/>
        <v>35532</v>
      </c>
      <c r="CU18" s="93"/>
      <c r="CV18" s="93"/>
      <c r="CW18" s="93"/>
      <c r="CX18" s="93"/>
      <c r="CY18" s="93"/>
      <c r="CZ18" s="98" t="s">
        <v>177</v>
      </c>
      <c r="DA18" s="99" t="e">
        <f>IF(DF7="-",NA(),DF7)</f>
        <v>#N/A</v>
      </c>
      <c r="DB18" s="99" t="e">
        <f t="shared" ref="DB18:DE18" si="44">IF(DG7="-",NA(),DG7)</f>
        <v>#N/A</v>
      </c>
      <c r="DC18" s="99">
        <f t="shared" si="44"/>
        <v>31.3</v>
      </c>
      <c r="DD18" s="99">
        <f t="shared" si="44"/>
        <v>31.8</v>
      </c>
      <c r="DE18" s="99">
        <f t="shared" si="44"/>
        <v>31.6</v>
      </c>
      <c r="DF18" s="93"/>
      <c r="DG18" s="93"/>
      <c r="DH18" s="93"/>
      <c r="DI18" s="93"/>
      <c r="DJ18" s="98" t="s">
        <v>177</v>
      </c>
      <c r="DK18" s="99" t="e">
        <f>IF(DP7="-",NA(),DP7)</f>
        <v>#N/A</v>
      </c>
      <c r="DL18" s="99" t="e">
        <f t="shared" ref="DL18:DO18" si="45">IF(DQ7="-",NA(),DQ7)</f>
        <v>#N/A</v>
      </c>
      <c r="DM18" s="99">
        <f t="shared" si="45"/>
        <v>5.4</v>
      </c>
      <c r="DN18" s="99">
        <f t="shared" si="45"/>
        <v>6.4</v>
      </c>
      <c r="DO18" s="99">
        <f t="shared" si="45"/>
        <v>5</v>
      </c>
      <c r="DP18" s="93"/>
      <c r="DQ18" s="93"/>
      <c r="DR18" s="93"/>
      <c r="DS18" s="93"/>
      <c r="DT18" s="98" t="s">
        <v>177</v>
      </c>
      <c r="DU18" s="99" t="e">
        <f>IF(DZ7="-",NA(),DZ7)</f>
        <v>#N/A</v>
      </c>
      <c r="DV18" s="99" t="e">
        <f t="shared" ref="DV18:DY18" si="46">IF(EA7="-",NA(),EA7)</f>
        <v>#N/A</v>
      </c>
      <c r="DW18" s="99">
        <f t="shared" si="46"/>
        <v>175.4</v>
      </c>
      <c r="DX18" s="99">
        <f t="shared" si="46"/>
        <v>166.4</v>
      </c>
      <c r="DY18" s="99">
        <f t="shared" si="46"/>
        <v>201.7</v>
      </c>
      <c r="DZ18" s="93"/>
      <c r="EA18" s="93"/>
      <c r="EB18" s="93"/>
      <c r="EC18" s="93"/>
      <c r="ED18" s="98" t="s">
        <v>178</v>
      </c>
      <c r="EE18" s="99" t="e">
        <f>IF(EJ7="-",NA(),EJ7)</f>
        <v>#N/A</v>
      </c>
      <c r="EF18" s="99" t="e">
        <f t="shared" ref="EF18:EI18" si="47">IF(EK7="-",NA(),EK7)</f>
        <v>#N/A</v>
      </c>
      <c r="EG18" s="99" t="e">
        <f t="shared" si="47"/>
        <v>#N/A</v>
      </c>
      <c r="EH18" s="99" t="e">
        <f t="shared" si="47"/>
        <v>#N/A</v>
      </c>
      <c r="EI18" s="99" t="e">
        <f t="shared" si="47"/>
        <v>#N/A</v>
      </c>
      <c r="EJ18" s="93"/>
      <c r="EK18" s="93"/>
      <c r="EL18" s="93"/>
      <c r="EM18" s="93"/>
      <c r="EN18" s="98" t="s">
        <v>179</v>
      </c>
      <c r="EO18" s="99" t="e">
        <f>IF(ET7="-",NA(),ET7)</f>
        <v>#N/A</v>
      </c>
      <c r="EP18" s="99" t="e">
        <f t="shared" ref="EP18:ES18" si="48">IF(EU7="-",NA(),EU7)</f>
        <v>#N/A</v>
      </c>
      <c r="EQ18" s="99">
        <f t="shared" si="48"/>
        <v>82.5</v>
      </c>
      <c r="ER18" s="99">
        <f t="shared" si="48"/>
        <v>83.2</v>
      </c>
      <c r="ES18" s="99">
        <f t="shared" si="48"/>
        <v>87.9</v>
      </c>
      <c r="ET18" s="93"/>
      <c r="EU18" s="93"/>
      <c r="EV18" s="93"/>
      <c r="EW18" s="93"/>
      <c r="EX18" s="93"/>
      <c r="EY18" s="98" t="s">
        <v>177</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177</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177</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179</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177</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177</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178</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178</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177</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177</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177</v>
      </c>
      <c r="IX18" s="99" t="e">
        <f>IF(OR(NOT($IX$8),JC7="-"),NA(),JC7)</f>
        <v>#N/A</v>
      </c>
      <c r="IY18" s="99" t="e">
        <f>IF(OR(NOT($IX$8),JD7="-"),NA(),JD7)</f>
        <v>#N/A</v>
      </c>
      <c r="IZ18" s="99">
        <f>IF(OR(NOT($IX$8),JE7="-"),NA(),JE7)</f>
        <v>12.2</v>
      </c>
      <c r="JA18" s="99">
        <f>IF(OR(NOT($IX$8),JF7="-"),NA(),JF7)</f>
        <v>16.8</v>
      </c>
      <c r="JB18" s="99">
        <f>IF(OR(NOT($IX$8),JG7="-"),NA(),JG7)</f>
        <v>21.1</v>
      </c>
      <c r="JC18" s="93"/>
      <c r="JD18" s="93"/>
      <c r="JE18" s="93"/>
      <c r="JF18" s="93"/>
      <c r="JG18" s="98" t="s">
        <v>177</v>
      </c>
      <c r="JH18" s="99" t="e">
        <f>IF(OR(NOT($JH$8),JM7="-"),NA(),JM7)</f>
        <v>#N/A</v>
      </c>
      <c r="JI18" s="99" t="e">
        <f>IF(OR(NOT($JH$8),JN7="-"),NA(),JN7)</f>
        <v>#N/A</v>
      </c>
      <c r="JJ18" s="99">
        <f>IF(OR(NOT($JH$8),JO7="-"),NA(),JO7)</f>
        <v>30.5</v>
      </c>
      <c r="JK18" s="99">
        <f>IF(OR(NOT($JH$8),JP7="-"),NA(),JP7)</f>
        <v>24.4</v>
      </c>
      <c r="JL18" s="99">
        <f>IF(OR(NOT($JH$8),JQ7="-"),NA(),JQ7)</f>
        <v>17.100000000000001</v>
      </c>
      <c r="JM18" s="93"/>
      <c r="JN18" s="93"/>
      <c r="JO18" s="93"/>
      <c r="JP18" s="93"/>
      <c r="JQ18" s="98" t="s">
        <v>179</v>
      </c>
      <c r="JR18" s="99" t="e">
        <f>IF(OR(NOT($JR$8),JW7="-"),NA(),JW7)</f>
        <v>#N/A</v>
      </c>
      <c r="JS18" s="99" t="e">
        <f>IF(OR(NOT($JR$8),JX7="-"),NA(),JX7)</f>
        <v>#N/A</v>
      </c>
      <c r="JT18" s="99">
        <f>IF(OR(NOT($JR$8),JY7="-"),NA(),JY7)</f>
        <v>459.2</v>
      </c>
      <c r="JU18" s="99">
        <f>IF(OR(NOT($JR$8),JZ7="-"),NA(),JZ7)</f>
        <v>331.9</v>
      </c>
      <c r="JV18" s="99">
        <f>IF(OR(NOT($JR$8),KA7="-"),NA(),KA7)</f>
        <v>450.4</v>
      </c>
      <c r="JW18" s="93"/>
      <c r="JX18" s="93"/>
      <c r="JY18" s="93"/>
      <c r="JZ18" s="93"/>
      <c r="KA18" s="98" t="s">
        <v>178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177</v>
      </c>
      <c r="KL18" s="99" t="e">
        <f>IF(OR(NOT($KL$8),KQ7="-"),NA(),KQ7)</f>
        <v>#N/A</v>
      </c>
      <c r="KM18" s="99" t="e">
        <f>IF(OR(NOT($KL$8),KR7="-"),NA(),KR7)</f>
        <v>#N/A</v>
      </c>
      <c r="KN18" s="99">
        <f>IF(OR(NOT($KL$8),KS7="-"),NA(),KS7)</f>
        <v>95.4</v>
      </c>
      <c r="KO18" s="99">
        <f>IF(OR(NOT($KL$8),KT7="-"),NA(),KT7)</f>
        <v>95.1</v>
      </c>
      <c r="KP18" s="99">
        <f>IF(OR(NOT($KL$8),KU7="-"),NA(),KU7)</f>
        <v>96.5</v>
      </c>
      <c r="KQ18" s="93"/>
      <c r="KR18" s="93"/>
      <c r="KS18" s="93"/>
      <c r="KT18" s="93"/>
      <c r="KU18" s="93"/>
      <c r="KV18" s="98" t="s">
        <v>177</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177</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179</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177</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177</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180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181</v>
      </c>
      <c r="C20" s="202"/>
      <c r="D20" s="93"/>
    </row>
    <row r="21" spans="1:374" x14ac:dyDescent="0.2">
      <c r="A21" s="90">
        <f t="shared" si="7"/>
        <v>7</v>
      </c>
      <c r="B21" s="202" t="s">
        <v>182</v>
      </c>
      <c r="C21" s="202"/>
      <c r="D21" s="93"/>
    </row>
    <row r="22" spans="1:374" x14ac:dyDescent="0.2">
      <c r="A22" s="90">
        <f t="shared" si="7"/>
        <v>8</v>
      </c>
      <c r="B22" s="202" t="s">
        <v>183</v>
      </c>
      <c r="C22" s="202"/>
      <c r="D22" s="93"/>
      <c r="E22" s="204" t="s">
        <v>184</v>
      </c>
      <c r="F22" s="205"/>
      <c r="G22" s="205"/>
      <c r="H22" s="205"/>
      <c r="I22" s="206"/>
    </row>
    <row r="23" spans="1:374" x14ac:dyDescent="0.2">
      <c r="A23" s="90">
        <f t="shared" si="7"/>
        <v>9</v>
      </c>
      <c r="B23" s="202" t="s">
        <v>185</v>
      </c>
      <c r="C23" s="202"/>
      <c r="D23" s="93"/>
      <c r="E23" s="207"/>
      <c r="F23" s="208"/>
      <c r="G23" s="208"/>
      <c r="H23" s="208"/>
      <c r="I23" s="209"/>
    </row>
    <row r="24" spans="1:374" x14ac:dyDescent="0.2">
      <c r="A24" s="90">
        <f t="shared" si="7"/>
        <v>10</v>
      </c>
      <c r="B24" s="202" t="s">
        <v>186</v>
      </c>
      <c r="C24" s="202"/>
      <c r="D24" s="93"/>
      <c r="E24" s="207"/>
      <c r="F24" s="208"/>
      <c r="G24" s="208"/>
      <c r="H24" s="208"/>
      <c r="I24" s="209"/>
    </row>
    <row r="25" spans="1:374" x14ac:dyDescent="0.2">
      <c r="A25" s="90">
        <f t="shared" si="7"/>
        <v>11</v>
      </c>
      <c r="B25" s="202" t="s">
        <v>187</v>
      </c>
      <c r="C25" s="202"/>
      <c r="D25" s="93"/>
      <c r="E25" s="207"/>
      <c r="F25" s="208"/>
      <c r="G25" s="208"/>
      <c r="H25" s="208"/>
      <c r="I25" s="209"/>
    </row>
    <row r="26" spans="1:374" x14ac:dyDescent="0.2">
      <c r="A26" s="90">
        <f t="shared" si="7"/>
        <v>12</v>
      </c>
      <c r="B26" s="202" t="s">
        <v>188</v>
      </c>
      <c r="C26" s="202"/>
      <c r="D26" s="93"/>
      <c r="E26" s="207"/>
      <c r="F26" s="208"/>
      <c r="G26" s="208"/>
      <c r="H26" s="208"/>
      <c r="I26" s="209"/>
    </row>
    <row r="27" spans="1:374" x14ac:dyDescent="0.2">
      <c r="A27" s="90">
        <f t="shared" si="7"/>
        <v>13</v>
      </c>
      <c r="B27" s="202" t="s">
        <v>189</v>
      </c>
      <c r="C27" s="202"/>
      <c r="D27" s="93"/>
      <c r="E27" s="207"/>
      <c r="F27" s="208"/>
      <c r="G27" s="208"/>
      <c r="H27" s="208"/>
      <c r="I27" s="209"/>
    </row>
    <row r="28" spans="1:374" x14ac:dyDescent="0.2">
      <c r="A28" s="90">
        <f t="shared" si="7"/>
        <v>14</v>
      </c>
      <c r="B28" s="202" t="s">
        <v>190</v>
      </c>
      <c r="C28" s="202"/>
      <c r="D28" s="93"/>
      <c r="E28" s="207"/>
      <c r="F28" s="208"/>
      <c r="G28" s="208"/>
      <c r="H28" s="208"/>
      <c r="I28" s="209"/>
    </row>
    <row r="29" spans="1:374" x14ac:dyDescent="0.2">
      <c r="A29" s="90">
        <f t="shared" si="7"/>
        <v>15</v>
      </c>
      <c r="B29" s="202" t="s">
        <v>191</v>
      </c>
      <c r="C29" s="202"/>
      <c r="D29" s="93"/>
      <c r="E29" s="207"/>
      <c r="F29" s="208"/>
      <c r="G29" s="208"/>
      <c r="H29" s="208"/>
      <c r="I29" s="209"/>
    </row>
    <row r="30" spans="1:374" x14ac:dyDescent="0.2">
      <c r="A30" s="90">
        <f t="shared" si="7"/>
        <v>16</v>
      </c>
      <c r="B30" s="202" t="s">
        <v>192</v>
      </c>
      <c r="C30" s="202"/>
      <c r="D30" s="93"/>
      <c r="E30" s="207"/>
      <c r="F30" s="208"/>
      <c r="G30" s="208"/>
      <c r="H30" s="208"/>
      <c r="I30" s="209"/>
    </row>
    <row r="31" spans="1:374" x14ac:dyDescent="0.2">
      <c r="A31" s="90"/>
      <c r="B31" s="202"/>
      <c r="C31" s="202"/>
      <c r="D31" s="93"/>
      <c r="E31" s="207"/>
      <c r="F31" s="208"/>
      <c r="G31" s="208"/>
      <c r="H31" s="208"/>
      <c r="I31" s="209"/>
    </row>
    <row r="32" spans="1:374" x14ac:dyDescent="0.2">
      <c r="A32" s="90"/>
      <c r="B32" s="202"/>
      <c r="C32" s="202"/>
      <c r="D32" s="93"/>
      <c r="E32" s="207"/>
      <c r="F32" s="208"/>
      <c r="G32" s="208"/>
      <c r="H32" s="208"/>
      <c r="I32" s="209"/>
    </row>
    <row r="33" spans="1:9" x14ac:dyDescent="0.2">
      <c r="A33" s="90"/>
      <c r="B33" s="202"/>
      <c r="C33" s="202"/>
      <c r="D33" s="93"/>
      <c r="E33" s="207"/>
      <c r="F33" s="208"/>
      <c r="G33" s="208"/>
      <c r="H33" s="208"/>
      <c r="I33" s="209"/>
    </row>
    <row r="34" spans="1:9" x14ac:dyDescent="0.2">
      <c r="A34" s="90"/>
      <c r="B34" s="202"/>
      <c r="C34" s="202"/>
      <c r="D34" s="93"/>
      <c r="E34" s="207"/>
      <c r="F34" s="208"/>
      <c r="G34" s="208"/>
      <c r="H34" s="208"/>
      <c r="I34" s="209"/>
    </row>
    <row r="35" spans="1:9" ht="25.5" customHeight="1" x14ac:dyDescent="0.2">
      <c r="E35" s="210"/>
      <c r="F35" s="211"/>
      <c r="G35" s="211"/>
      <c r="H35" s="211"/>
      <c r="I35" s="212"/>
    </row>
    <row r="36" spans="1:9" x14ac:dyDescent="0.2">
      <c r="A36" t="s">
        <v>193</v>
      </c>
      <c r="B36" t="s">
        <v>194</v>
      </c>
    </row>
    <row r="37" spans="1:9" x14ac:dyDescent="0.2">
      <c r="A37" t="s">
        <v>195</v>
      </c>
      <c r="B37" t="s">
        <v>196</v>
      </c>
    </row>
    <row r="38" spans="1:9" x14ac:dyDescent="0.2">
      <c r="A38" t="s">
        <v>197</v>
      </c>
      <c r="B38" t="s">
        <v>198</v>
      </c>
    </row>
    <row r="39" spans="1:9" x14ac:dyDescent="0.2">
      <c r="A39" t="s">
        <v>199</v>
      </c>
      <c r="B39" t="s">
        <v>200</v>
      </c>
    </row>
    <row r="40" spans="1:9" x14ac:dyDescent="0.2">
      <c r="A40" t="s">
        <v>201</v>
      </c>
      <c r="B40" t="s">
        <v>202</v>
      </c>
    </row>
    <row r="41" spans="1:9" x14ac:dyDescent="0.2">
      <c r="A41" t="s">
        <v>203</v>
      </c>
      <c r="B41" t="s">
        <v>204</v>
      </c>
    </row>
    <row r="42" spans="1:9" x14ac:dyDescent="0.2">
      <c r="A42" t="s">
        <v>205</v>
      </c>
      <c r="B42" t="s">
        <v>206</v>
      </c>
    </row>
    <row r="43" spans="1:9" x14ac:dyDescent="0.2">
      <c r="A43" t="s">
        <v>207</v>
      </c>
      <c r="B43" t="s">
        <v>208</v>
      </c>
    </row>
    <row r="44" spans="1:9" x14ac:dyDescent="0.2">
      <c r="A44" t="s">
        <v>209</v>
      </c>
      <c r="B44" t="s">
        <v>210</v>
      </c>
    </row>
    <row r="45" spans="1:9" x14ac:dyDescent="0.2">
      <c r="A45" t="s">
        <v>211</v>
      </c>
      <c r="B45" t="s">
        <v>212</v>
      </c>
    </row>
    <row r="46" spans="1:9" x14ac:dyDescent="0.2">
      <c r="A46" t="s">
        <v>213</v>
      </c>
      <c r="B46" t="s">
        <v>214</v>
      </c>
    </row>
    <row r="47" spans="1:9" x14ac:dyDescent="0.2">
      <c r="A47" t="s">
        <v>215</v>
      </c>
      <c r="B47" t="s">
        <v>216</v>
      </c>
    </row>
    <row r="48" spans="1:9" x14ac:dyDescent="0.2">
      <c r="A48" t="s">
        <v>217</v>
      </c>
      <c r="B48" t="s">
        <v>218</v>
      </c>
    </row>
    <row r="49" spans="1:2" x14ac:dyDescent="0.2">
      <c r="A49" t="s">
        <v>219</v>
      </c>
      <c r="B49" t="s">
        <v>220</v>
      </c>
    </row>
    <row r="50" spans="1:2" x14ac:dyDescent="0.2">
      <c r="A50" t="s">
        <v>221</v>
      </c>
      <c r="B50" t="s">
        <v>222</v>
      </c>
    </row>
    <row r="51" spans="1:2" x14ac:dyDescent="0.2">
      <c r="A51" t="s">
        <v>223</v>
      </c>
      <c r="B51" t="s">
        <v>224</v>
      </c>
    </row>
    <row r="52" spans="1:2" x14ac:dyDescent="0.2">
      <c r="A52" t="s">
        <v>225</v>
      </c>
      <c r="B52" t="s">
        <v>226</v>
      </c>
    </row>
    <row r="53" spans="1:2" x14ac:dyDescent="0.2">
      <c r="A53" t="s">
        <v>227</v>
      </c>
      <c r="B53" t="s">
        <v>228</v>
      </c>
    </row>
    <row r="54" spans="1:2" x14ac:dyDescent="0.2">
      <c r="A54" t="s">
        <v>229</v>
      </c>
      <c r="B54" t="s">
        <v>230</v>
      </c>
    </row>
    <row r="55" spans="1:2" x14ac:dyDescent="0.2">
      <c r="A55" t="s">
        <v>231</v>
      </c>
      <c r="B55" t="s">
        <v>232</v>
      </c>
    </row>
    <row r="56" spans="1:2" x14ac:dyDescent="0.2">
      <c r="A56" t="s">
        <v>233</v>
      </c>
      <c r="B56" t="s">
        <v>234</v>
      </c>
    </row>
    <row r="57" spans="1:2" x14ac:dyDescent="0.2">
      <c r="A57" t="s">
        <v>235</v>
      </c>
      <c r="B57" t="s">
        <v>236</v>
      </c>
    </row>
    <row r="58" spans="1:2" x14ac:dyDescent="0.2">
      <c r="A58" t="s">
        <v>237</v>
      </c>
      <c r="B58" t="s">
        <v>238</v>
      </c>
    </row>
    <row r="59" spans="1:2" x14ac:dyDescent="0.2">
      <c r="A59" t="s">
        <v>239</v>
      </c>
      <c r="B59" t="s">
        <v>240</v>
      </c>
    </row>
    <row r="60" spans="1:2" x14ac:dyDescent="0.2">
      <c r="A60" t="s">
        <v>241</v>
      </c>
      <c r="B60" t="s">
        <v>242</v>
      </c>
    </row>
    <row r="61" spans="1:2" x14ac:dyDescent="0.2">
      <c r="A61" t="s">
        <v>243</v>
      </c>
      <c r="B61" t="s">
        <v>244</v>
      </c>
    </row>
    <row r="62" spans="1:2" x14ac:dyDescent="0.2">
      <c r="A62" t="s">
        <v>245</v>
      </c>
      <c r="B62" t="s">
        <v>246</v>
      </c>
    </row>
    <row r="63" spans="1:2" x14ac:dyDescent="0.2">
      <c r="A63" t="s">
        <v>247</v>
      </c>
      <c r="B63" t="s">
        <v>248</v>
      </c>
    </row>
    <row r="64" spans="1:2" x14ac:dyDescent="0.2">
      <c r="A64" t="s">
        <v>249</v>
      </c>
      <c r="B64" t="s">
        <v>250</v>
      </c>
    </row>
    <row r="65" spans="1:2" x14ac:dyDescent="0.2">
      <c r="A65" t="s">
        <v>251</v>
      </c>
      <c r="B65" t="s">
        <v>252</v>
      </c>
    </row>
    <row r="66" spans="1:2" x14ac:dyDescent="0.2">
      <c r="A66" t="s">
        <v>253</v>
      </c>
      <c r="B66" t="s">
        <v>254</v>
      </c>
    </row>
    <row r="67" spans="1:2" x14ac:dyDescent="0.2">
      <c r="A67" t="s">
        <v>255</v>
      </c>
      <c r="B67" t="s">
        <v>254</v>
      </c>
    </row>
    <row r="68" spans="1:2" x14ac:dyDescent="0.2">
      <c r="A68" t="s">
        <v>256</v>
      </c>
      <c r="B68" t="s">
        <v>254</v>
      </c>
    </row>
    <row r="69" spans="1:2" x14ac:dyDescent="0.2">
      <c r="A69" t="s">
        <v>257</v>
      </c>
      <c r="B69" t="s">
        <v>254</v>
      </c>
    </row>
    <row r="70" spans="1:2" x14ac:dyDescent="0.2">
      <c r="A70" t="s">
        <v>258</v>
      </c>
      <c r="B70" t="s">
        <v>254</v>
      </c>
    </row>
    <row r="71" spans="1:2" x14ac:dyDescent="0.2">
      <c r="A71" t="s">
        <v>259</v>
      </c>
      <c r="B71" t="s">
        <v>254</v>
      </c>
    </row>
    <row r="72" spans="1:2" x14ac:dyDescent="0.2">
      <c r="A72" t="s">
        <v>260</v>
      </c>
      <c r="B72" t="s">
        <v>254</v>
      </c>
    </row>
    <row r="73" spans="1:2" x14ac:dyDescent="0.2">
      <c r="A73" t="s">
        <v>261</v>
      </c>
      <c r="B73" t="s">
        <v>254</v>
      </c>
    </row>
    <row r="74" spans="1:2" x14ac:dyDescent="0.2">
      <c r="A74" t="s">
        <v>262</v>
      </c>
      <c r="B74" t="s">
        <v>254</v>
      </c>
    </row>
    <row r="75" spans="1:2" x14ac:dyDescent="0.2">
      <c r="A75" t="s">
        <v>263</v>
      </c>
      <c r="B75" t="s">
        <v>254</v>
      </c>
    </row>
    <row r="76" spans="1:2" x14ac:dyDescent="0.2">
      <c r="A76" t="s">
        <v>264</v>
      </c>
      <c r="B76" t="s">
        <v>254</v>
      </c>
    </row>
    <row r="77" spans="1:2" x14ac:dyDescent="0.2">
      <c r="A77" t="s">
        <v>265</v>
      </c>
      <c r="B77" t="s">
        <v>254</v>
      </c>
    </row>
    <row r="78" spans="1:2" x14ac:dyDescent="0.2">
      <c r="A78" t="s">
        <v>266</v>
      </c>
      <c r="B78" t="s">
        <v>254</v>
      </c>
    </row>
    <row r="79" spans="1:2" x14ac:dyDescent="0.2">
      <c r="A79" t="s">
        <v>267</v>
      </c>
      <c r="B79" t="s">
        <v>254</v>
      </c>
    </row>
    <row r="80" spans="1:2" x14ac:dyDescent="0.2">
      <c r="A80" t="s">
        <v>268</v>
      </c>
      <c r="B80" t="s">
        <v>254</v>
      </c>
    </row>
    <row r="81" spans="1:2" x14ac:dyDescent="0.2">
      <c r="A81" t="s">
        <v>269</v>
      </c>
      <c r="B81" t="s">
        <v>254</v>
      </c>
    </row>
    <row r="82" spans="1:2" x14ac:dyDescent="0.2">
      <c r="A82" t="s">
        <v>270</v>
      </c>
      <c r="B82" t="s">
        <v>254</v>
      </c>
    </row>
    <row r="83" spans="1:2" x14ac:dyDescent="0.2">
      <c r="A83" t="s">
        <v>271</v>
      </c>
      <c r="B83" t="s">
        <v>254</v>
      </c>
    </row>
    <row r="84" spans="1:2" x14ac:dyDescent="0.2">
      <c r="A84" t="s">
        <v>272</v>
      </c>
      <c r="B84" t="s">
        <v>254</v>
      </c>
    </row>
    <row r="85" spans="1:2" x14ac:dyDescent="0.2">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2023-02-01T11:00:07Z</cp:lastPrinted>
  <dcterms:created xsi:type="dcterms:W3CDTF">2022-12-01T02:13:39Z</dcterms:created>
  <dcterms:modified xsi:type="dcterms:W3CDTF">2023-02-20T07:57:06Z</dcterms:modified>
  <cp:category/>
</cp:coreProperties>
</file>