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S3200DFA6\zaisei\R３年度\3公営企業・三セク\20220113公営企業に係る「経営比較分析表」（令和２年度決算）の分析等について\送付\"/>
    </mc:Choice>
  </mc:AlternateContent>
  <xr:revisionPtr revIDLastSave="0" documentId="13_ncr:1_{A092D40F-EECA-466E-A922-E4D3C3585C8B}" xr6:coauthVersionLast="36" xr6:coauthVersionMax="36" xr10:uidLastSave="{00000000-0000-0000-0000-000000000000}"/>
  <workbookProtection workbookAlgorithmName="SHA-512" workbookHashValue="cTJXYn/JlkSbBgU2LHc9xTnrnHVtG64J9O2P9i2bsdPOT+CP5R4sXtIDNtQhOKehj6kr5znhtg2uQMAWze5RQQ==" workbookSaltValue="w6/L8abIJdUMwrHq9d9obw==" workbookSpinCount="100000" lockStructure="1"/>
  <bookViews>
    <workbookView xWindow="0" yWindow="0" windowWidth="19560" windowHeight="8088"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<sst xmlns="http://schemas.openxmlformats.org/spreadsheetml/2006/main" count="236" uniqueCount="119">
  <si>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</si>
  <si>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</si>
  <si>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</si>
  <si>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</si>
  <si>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</si>
  <si>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</si>
  <si>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</si>
  <si>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</si>
  <si>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</si>
  <si>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</si>
  <si>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</si>
  <si>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</si>
  <si>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</si>
  <si>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</si>
  <si>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</si>
  <si>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</si>
  <si>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</si>
  <si>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</si>
  <si>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</si>
  <si>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</si>
  <si>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</si>
  <si>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</si>
  <si>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</si>
  <si>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</si>
  <si>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</si>
  <si>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</si>
  <si>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</si>
  <si>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</si>
  <si>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</si>
  <si>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</si>
  <si>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</si>
  <si>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</si>
  <si>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</si>
  <si>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</si>
  <si>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</si>
  <si>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</si>
  <si>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</si>
  <si>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</si>
  <si>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</si>
  <si>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</si>
  <si>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</si>
  <si>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</si>
  <si>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</si>
  <si>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</si>
  <si>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</si>
  <si>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</si>
  <si>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</si>
  <si>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</si>
  <si>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</si>
  <si>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</si>
  <si>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</si>
  <si>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</si>
  <si>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</si>
  <si>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</si>
  <si>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</si>
  <si>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</si>
  <si>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</si>
  <si>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</si>
  <si>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</si>
  <si>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</si>
  <si>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</si>
  <si>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</si>
  <si>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</si>
  <si>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</si>
  <si>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</si>
  <si>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</si>
  <si>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</si>
  <si>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</si>
  <si>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</si>
  <si>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</si>
  <si>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</si>
  <si>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</si>
  <si>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</si>
  <si>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</si>
  <si>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</si>
  <si>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</si>
  <si>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</si>
  <si>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</si>
  <si>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</si>
  <si>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</si>
  <si>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</si>
  <si>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</si>
  <si>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</si>
  <si>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</si>
  <si>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</si>
  <si>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</si>
  <si>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</si>
  <si>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</si>
  <si>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</si>
  <si>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</si>
  <si>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</si>
  <si>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</si>
  <si>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</si>
  <si>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</si>
  <si>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</si>
  <si>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</si>
  <si>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</si>
  <si>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</si>
  <si>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</si>
  <si>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</si>
  <si>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</si>
  <si>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</si>
  <si>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</si>
  <si>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</si>
  <si>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</si>
  <si>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</si>
  <si>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</si>
  <si>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</si>
  <si>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</si>
  <si>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</si>
  <si>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</si>
  <si>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</si>
  <si>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</si>
  <si>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</si>
  <si>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</si>
  <si>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</si>
  <si>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平成17年に供用開始し、管渠の改築等の必要性が低いため大規模な更新は行っていない。</t>
    <phoneticPr fontId="4"/>
  </si>
  <si>
    <t xml:space="preserve"> 収益的収支比率は、赤字会計にならないように一般会計から繰入をおこなっているため、例年どおり約100％となっている。
　経費回収率は昨年度と比べ増加している。今年度は機器更新費用等の減少により汚水処理費が減少したためである。
　施設利用率は、類似団体と比べて低くなっている。人口減少が進み、処理能力に比べ処理量が低い状況である。今後も規模の拡大等は行わず、長寿命化を図りながら必要分の更新にとどめるつもりである。
　水洗化率は、類似団体よりも高い数値を維持しているが、使用料収入の増加は期待できない。</t>
    <rPh sb="178" eb="182">
      <t>チョウジュミョウカ</t>
    </rPh>
    <rPh sb="183" eb="184">
      <t>ハカ</t>
    </rPh>
    <phoneticPr fontId="4"/>
  </si>
  <si>
    <t>　今後も人口減少による使用料収入の減少や施設の更新、修繕費用の増加が見込まれる。
　更新予定施設のスペックダウンの検討や施設の長寿命化に取り組み経費の削減に努めると同時に、集合処理から個別処理への切り替え等も視野に入れ今後人口減少が進んでも持続可能な汚水処理方式を模索・検討する必要性が出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</si>
</sst>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CD-4836-A3A6-F819AF51FE00}"/>
            </c:ext>
          </c:extLst>
        </c:ser>
        <c:dLbls>
          <c:showLegendKey val="0"/>
          <c:showVal val="0"/>
          <c:showCatName val="0"/>
          <c:showSerName val="0"/>
          <c:showPercent val="0"/>
          <c:showBubbleSize val="0"/>
        </c:dLbls>
        <c:gapWidth val="150"/>
        <c:axId val="412869928"/>
        <c:axId val="4128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0.26</c:v>
                </c:pt>
                <c:pt idx="3" formatCode="#,##0.00;&quot;△&quot;#,##0.00;&quot;-&quot;">
                  <c:v>0.04</c:v>
                </c:pt>
                <c:pt idx="4" formatCode="#,##0.00;&quot;△&quot;#,##0.00;&quot;-&quot;">
                  <c:v>1.6</c:v>
                </c:pt>
              </c:numCache>
            </c:numRef>
          </c:val>
          <c:smooth val="0"/>
          <c:extLst>
            <c:ext xmlns:c16="http://schemas.microsoft.com/office/drawing/2014/chart" uri="{C3380CC4-5D6E-409C-BE32-E72D297353CC}">
              <c16:uniqueId val="{00000001-EBCD-4836-A3A6-F819AF51FE00}"/>
            </c:ext>
          </c:extLst>
        </c:ser>
        <c:dLbls>
          <c:showLegendKey val="0"/>
          <c:showVal val="0"/>
          <c:showCatName val="0"/>
          <c:showSerName val="0"/>
          <c:showPercent val="0"/>
          <c:showBubbleSize val="0"/>
        </c:dLbls>
        <c:marker val="1"/>
        <c:smooth val="0"/>
        <c:axId val="412869928"/>
        <c:axId val="412863264"/>
      </c:lineChart>
      <c:dateAx>
        <c:axId val="412869928"/>
        <c:scaling>
          <c:orientation val="minMax"/>
        </c:scaling>
        <c:delete val="1"/>
        <c:axPos val="b"/>
        <c:numFmt formatCode="&quot;H&quot;yy" sourceLinked="1"/>
        <c:majorTickMark val="none"/>
        <c:minorTickMark val="none"/>
        <c:tickLblPos val="none"/>
        <c:crossAx val="412863264"/>
        <c:crosses val="autoZero"/>
        <c:auto val="1"/>
        <c:lblOffset val="100"/>
        <c:baseTimeUnit val="years"/>
      </c:dateAx>
      <c:valAx>
        <c:axId val="4128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6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21.23</c:v>
                </c:pt>
                <c:pt idx="1">
                  <c:v>23.29</c:v>
                </c:pt>
                <c:pt idx="2">
                  <c:v>20.55</c:v>
                </c:pt>
                <c:pt idx="3">
                  <c:v>19.18</c:v>
                </c:pt>
                <c:pt idx="4">
                  <c:v>19.18</c:v>
                </c:pt>
              </c:numCache>
            </c:numRef>
          </c:val>
          <c:extLst>
            <c:ext xmlns:c16="http://schemas.microsoft.com/office/drawing/2014/chart" uri="{C3380CC4-5D6E-409C-BE32-E72D297353CC}">
              <c16:uniqueId val="{00000000-8508-4FA2-918B-BD6D3CB0F54E}"/>
            </c:ext>
          </c:extLst>
        </c:ser>
        <c:dLbls>
          <c:showLegendKey val="0"/>
          <c:showVal val="0"/>
          <c:showCatName val="0"/>
          <c:showSerName val="0"/>
          <c:showPercent val="0"/>
          <c:showBubbleSize val="0"/>
        </c:dLbls>
        <c:gapWidth val="150"/>
        <c:axId val="411097720"/>
        <c:axId val="41110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29.43</c:v>
                </c:pt>
                <c:pt idx="3">
                  <c:v>26.7</c:v>
                </c:pt>
                <c:pt idx="4">
                  <c:v>30.19</c:v>
                </c:pt>
              </c:numCache>
            </c:numRef>
          </c:val>
          <c:smooth val="0"/>
          <c:extLst>
            <c:ext xmlns:c16="http://schemas.microsoft.com/office/drawing/2014/chart" uri="{C3380CC4-5D6E-409C-BE32-E72D297353CC}">
              <c16:uniqueId val="{00000001-8508-4FA2-918B-BD6D3CB0F54E}"/>
            </c:ext>
          </c:extLst>
        </c:ser>
        <c:dLbls>
          <c:showLegendKey val="0"/>
          <c:showVal val="0"/>
          <c:showCatName val="0"/>
          <c:showSerName val="0"/>
          <c:showPercent val="0"/>
          <c:showBubbleSize val="0"/>
        </c:dLbls>
        <c:marker val="1"/>
        <c:smooth val="0"/>
        <c:axId val="411097720"/>
        <c:axId val="411100072"/>
      </c:lineChart>
      <c:dateAx>
        <c:axId val="411097720"/>
        <c:scaling>
          <c:orientation val="minMax"/>
        </c:scaling>
        <c:delete val="1"/>
        <c:axPos val="b"/>
        <c:numFmt formatCode="&quot;H&quot;yy" sourceLinked="1"/>
        <c:majorTickMark val="none"/>
        <c:minorTickMark val="none"/>
        <c:tickLblPos val="none"/>
        <c:crossAx val="411100072"/>
        <c:crosses val="autoZero"/>
        <c:auto val="1"/>
        <c:lblOffset val="100"/>
        <c:baseTimeUnit val="years"/>
      </c:dateAx>
      <c:valAx>
        <c:axId val="41110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9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97.67</c:v>
                </c:pt>
                <c:pt idx="1">
                  <c:v>80.62</c:v>
                </c:pt>
                <c:pt idx="2">
                  <c:v>84.62</c:v>
                </c:pt>
                <c:pt idx="3">
                  <c:v>87.5</c:v>
                </c:pt>
                <c:pt idx="4">
                  <c:v>87.39</c:v>
                </c:pt>
              </c:numCache>
            </c:numRef>
          </c:val>
          <c:extLst>
            <c:ext xmlns:c16="http://schemas.microsoft.com/office/drawing/2014/chart" uri="{C3380CC4-5D6E-409C-BE32-E72D297353CC}">
              <c16:uniqueId val="{00000000-082D-4881-8636-0C6BD2BEB76B}"/>
            </c:ext>
          </c:extLst>
        </c:ser>
        <c:dLbls>
          <c:showLegendKey val="0"/>
          <c:showVal val="0"/>
          <c:showCatName val="0"/>
          <c:showSerName val="0"/>
          <c:showPercent val="0"/>
          <c:showBubbleSize val="0"/>
        </c:dLbls>
        <c:gapWidth val="150"/>
        <c:axId val="414032872"/>
        <c:axId val="41402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66.33</c:v>
                </c:pt>
                <c:pt idx="3">
                  <c:v>66.459999999999994</c:v>
                </c:pt>
                <c:pt idx="4">
                  <c:v>79.09</c:v>
                </c:pt>
              </c:numCache>
            </c:numRef>
          </c:val>
          <c:smooth val="0"/>
          <c:extLst>
            <c:ext xmlns:c16="http://schemas.microsoft.com/office/drawing/2014/chart" uri="{C3380CC4-5D6E-409C-BE32-E72D297353CC}">
              <c16:uniqueId val="{00000001-082D-4881-8636-0C6BD2BEB76B}"/>
            </c:ext>
          </c:extLst>
        </c:ser>
        <c:dLbls>
          <c:showLegendKey val="0"/>
          <c:showVal val="0"/>
          <c:showCatName val="0"/>
          <c:showSerName val="0"/>
          <c:showPercent val="0"/>
          <c:showBubbleSize val="0"/>
        </c:dLbls>
        <c:marker val="1"/>
        <c:smooth val="0"/>
        <c:axId val="414032872"/>
        <c:axId val="414025816"/>
      </c:lineChart>
      <c:dateAx>
        <c:axId val="414032872"/>
        <c:scaling>
          <c:orientation val="minMax"/>
        </c:scaling>
        <c:delete val="1"/>
        <c:axPos val="b"/>
        <c:numFmt formatCode="&quot;H&quot;yy" sourceLinked="1"/>
        <c:majorTickMark val="none"/>
        <c:minorTickMark val="none"/>
        <c:tickLblPos val="none"/>
        <c:crossAx val="414025816"/>
        <c:crosses val="autoZero"/>
        <c:auto val="1"/>
        <c:lblOffset val="100"/>
        <c:baseTimeUnit val="years"/>
      </c:dateAx>
      <c:valAx>
        <c:axId val="41402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03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99.98</c:v>
                </c:pt>
                <c:pt idx="1">
                  <c:v>100.03</c:v>
                </c:pt>
                <c:pt idx="2">
                  <c:v>100.02</c:v>
                </c:pt>
                <c:pt idx="3">
                  <c:v>100.04</c:v>
                </c:pt>
                <c:pt idx="4">
                  <c:v>100.01</c:v>
                </c:pt>
              </c:numCache>
            </c:numRef>
          </c:val>
          <c:extLst>
            <c:ext xmlns:c16="http://schemas.microsoft.com/office/drawing/2014/chart" uri="{C3380CC4-5D6E-409C-BE32-E72D297353CC}">
              <c16:uniqueId val="{00000000-7AE4-4492-96D2-46429A5B5353}"/>
            </c:ext>
          </c:extLst>
        </c:ser>
        <c:dLbls>
          <c:showLegendKey val="0"/>
          <c:showVal val="0"/>
          <c:showCatName val="0"/>
          <c:showSerName val="0"/>
          <c:showPercent val="0"/>
          <c:showBubbleSize val="0"/>
        </c:dLbls>
        <c:gapWidth val="150"/>
        <c:axId val="412865224"/>
        <c:axId val="41286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4-4492-96D2-46429A5B5353}"/>
            </c:ext>
          </c:extLst>
        </c:ser>
        <c:dLbls>
          <c:showLegendKey val="0"/>
          <c:showVal val="0"/>
          <c:showCatName val="0"/>
          <c:showSerName val="0"/>
          <c:showPercent val="0"/>
          <c:showBubbleSize val="0"/>
        </c:dLbls>
        <c:marker val="1"/>
        <c:smooth val="0"/>
        <c:axId val="412865224"/>
        <c:axId val="412866792"/>
      </c:lineChart>
      <c:dateAx>
        <c:axId val="412865224"/>
        <c:scaling>
          <c:orientation val="minMax"/>
        </c:scaling>
        <c:delete val="1"/>
        <c:axPos val="b"/>
        <c:numFmt formatCode="&quot;H&quot;yy" sourceLinked="1"/>
        <c:majorTickMark val="none"/>
        <c:minorTickMark val="none"/>
        <c:tickLblPos val="none"/>
        <c:crossAx val="412866792"/>
        <c:crosses val="autoZero"/>
        <c:auto val="1"/>
        <c:lblOffset val="100"/>
        <c:baseTimeUnit val="years"/>
      </c:dateAx>
      <c:valAx>
        <c:axId val="41286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6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B1-46E4-81A2-2664CB5394B8}"/>
            </c:ext>
          </c:extLst>
        </c:ser>
        <c:dLbls>
          <c:showLegendKey val="0"/>
          <c:showVal val="0"/>
          <c:showCatName val="0"/>
          <c:showSerName val="0"/>
          <c:showPercent val="0"/>
          <c:showBubbleSize val="0"/>
        </c:dLbls>
        <c:gapWidth val="150"/>
        <c:axId val="412863656"/>
        <c:axId val="41286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B1-46E4-81A2-2664CB5394B8}"/>
            </c:ext>
          </c:extLst>
        </c:ser>
        <c:dLbls>
          <c:showLegendKey val="0"/>
          <c:showVal val="0"/>
          <c:showCatName val="0"/>
          <c:showSerName val="0"/>
          <c:showPercent val="0"/>
          <c:showBubbleSize val="0"/>
        </c:dLbls>
        <c:marker val="1"/>
        <c:smooth val="0"/>
        <c:axId val="412863656"/>
        <c:axId val="412864440"/>
      </c:lineChart>
      <c:dateAx>
        <c:axId val="412863656"/>
        <c:scaling>
          <c:orientation val="minMax"/>
        </c:scaling>
        <c:delete val="1"/>
        <c:axPos val="b"/>
        <c:numFmt formatCode="&quot;H&quot;yy" sourceLinked="1"/>
        <c:majorTickMark val="none"/>
        <c:minorTickMark val="none"/>
        <c:tickLblPos val="none"/>
        <c:crossAx val="412864440"/>
        <c:crosses val="autoZero"/>
        <c:auto val="1"/>
        <c:lblOffset val="100"/>
        <c:baseTimeUnit val="years"/>
      </c:dateAx>
      <c:valAx>
        <c:axId val="41286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6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E1-40C3-843F-A970E0C51600}"/>
            </c:ext>
          </c:extLst>
        </c:ser>
        <c:dLbls>
          <c:showLegendKey val="0"/>
          <c:showVal val="0"/>
          <c:showCatName val="0"/>
          <c:showSerName val="0"/>
          <c:showPercent val="0"/>
          <c:showBubbleSize val="0"/>
        </c:dLbls>
        <c:gapWidth val="150"/>
        <c:axId val="412866008"/>
        <c:axId val="4466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E1-40C3-843F-A970E0C51600}"/>
            </c:ext>
          </c:extLst>
        </c:ser>
        <c:dLbls>
          <c:showLegendKey val="0"/>
          <c:showVal val="0"/>
          <c:showCatName val="0"/>
          <c:showSerName val="0"/>
          <c:showPercent val="0"/>
          <c:showBubbleSize val="0"/>
        </c:dLbls>
        <c:marker val="1"/>
        <c:smooth val="0"/>
        <c:axId val="412866008"/>
        <c:axId val="446679616"/>
      </c:lineChart>
      <c:dateAx>
        <c:axId val="412866008"/>
        <c:scaling>
          <c:orientation val="minMax"/>
        </c:scaling>
        <c:delete val="1"/>
        <c:axPos val="b"/>
        <c:numFmt formatCode="&quot;H&quot;yy" sourceLinked="1"/>
        <c:majorTickMark val="none"/>
        <c:minorTickMark val="none"/>
        <c:tickLblPos val="none"/>
        <c:crossAx val="446679616"/>
        <c:crosses val="autoZero"/>
        <c:auto val="1"/>
        <c:lblOffset val="100"/>
        <c:baseTimeUnit val="years"/>
      </c:dateAx>
      <c:valAx>
        <c:axId val="4466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6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52-4455-A66A-500C827157A4}"/>
            </c:ext>
          </c:extLst>
        </c:ser>
        <c:dLbls>
          <c:showLegendKey val="0"/>
          <c:showVal val="0"/>
          <c:showCatName val="0"/>
          <c:showSerName val="0"/>
          <c:showPercent val="0"/>
          <c:showBubbleSize val="0"/>
        </c:dLbls>
        <c:gapWidth val="150"/>
        <c:axId val="446680400"/>
        <c:axId val="44667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2-4455-A66A-500C827157A4}"/>
            </c:ext>
          </c:extLst>
        </c:ser>
        <c:dLbls>
          <c:showLegendKey val="0"/>
          <c:showVal val="0"/>
          <c:showCatName val="0"/>
          <c:showSerName val="0"/>
          <c:showPercent val="0"/>
          <c:showBubbleSize val="0"/>
        </c:dLbls>
        <c:marker val="1"/>
        <c:smooth val="0"/>
        <c:axId val="446680400"/>
        <c:axId val="446674520"/>
      </c:lineChart>
      <c:dateAx>
        <c:axId val="446680400"/>
        <c:scaling>
          <c:orientation val="minMax"/>
        </c:scaling>
        <c:delete val="1"/>
        <c:axPos val="b"/>
        <c:numFmt formatCode="&quot;H&quot;yy" sourceLinked="1"/>
        <c:majorTickMark val="none"/>
        <c:minorTickMark val="none"/>
        <c:tickLblPos val="none"/>
        <c:crossAx val="446674520"/>
        <c:crosses val="autoZero"/>
        <c:auto val="1"/>
        <c:lblOffset val="100"/>
        <c:baseTimeUnit val="years"/>
      </c:dateAx>
      <c:valAx>
        <c:axId val="44667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8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DC-4C6F-BA5F-BE8755909BD0}"/>
            </c:ext>
          </c:extLst>
        </c:ser>
        <c:dLbls>
          <c:showLegendKey val="0"/>
          <c:showVal val="0"/>
          <c:showCatName val="0"/>
          <c:showSerName val="0"/>
          <c:showPercent val="0"/>
          <c:showBubbleSize val="0"/>
        </c:dLbls>
        <c:gapWidth val="150"/>
        <c:axId val="446676872"/>
        <c:axId val="44667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DC-4C6F-BA5F-BE8755909BD0}"/>
            </c:ext>
          </c:extLst>
        </c:ser>
        <c:dLbls>
          <c:showLegendKey val="0"/>
          <c:showVal val="0"/>
          <c:showCatName val="0"/>
          <c:showSerName val="0"/>
          <c:showPercent val="0"/>
          <c:showBubbleSize val="0"/>
        </c:dLbls>
        <c:marker val="1"/>
        <c:smooth val="0"/>
        <c:axId val="446676872"/>
        <c:axId val="446673736"/>
      </c:lineChart>
      <c:dateAx>
        <c:axId val="446676872"/>
        <c:scaling>
          <c:orientation val="minMax"/>
        </c:scaling>
        <c:delete val="1"/>
        <c:axPos val="b"/>
        <c:numFmt formatCode="&quot;H&quot;yy" sourceLinked="1"/>
        <c:majorTickMark val="none"/>
        <c:minorTickMark val="none"/>
        <c:tickLblPos val="none"/>
        <c:crossAx val="446673736"/>
        <c:crosses val="autoZero"/>
        <c:auto val="1"/>
        <c:lblOffset val="100"/>
        <c:baseTimeUnit val="years"/>
      </c:dateAx>
      <c:valAx>
        <c:axId val="44667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7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BF-4E86-9533-416CCBB9E348}"/>
            </c:ext>
          </c:extLst>
        </c:ser>
        <c:dLbls>
          <c:showLegendKey val="0"/>
          <c:showVal val="0"/>
          <c:showCatName val="0"/>
          <c:showSerName val="0"/>
          <c:showPercent val="0"/>
          <c:showBubbleSize val="0"/>
        </c:dLbls>
        <c:gapWidth val="150"/>
        <c:axId val="446677264"/>
        <c:axId val="44668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1756.26</c:v>
                </c:pt>
                <c:pt idx="3">
                  <c:v>1864.29</c:v>
                </c:pt>
                <c:pt idx="4">
                  <c:v>1095.52</c:v>
                </c:pt>
              </c:numCache>
            </c:numRef>
          </c:val>
          <c:smooth val="0"/>
          <c:extLst>
            <c:ext xmlns:c16="http://schemas.microsoft.com/office/drawing/2014/chart" uri="{C3380CC4-5D6E-409C-BE32-E72D297353CC}">
              <c16:uniqueId val="{00000001-F9BF-4E86-9533-416CCBB9E348}"/>
            </c:ext>
          </c:extLst>
        </c:ser>
        <c:dLbls>
          <c:showLegendKey val="0"/>
          <c:showVal val="0"/>
          <c:showCatName val="0"/>
          <c:showSerName val="0"/>
          <c:showPercent val="0"/>
          <c:showBubbleSize val="0"/>
        </c:dLbls>
        <c:marker val="1"/>
        <c:smooth val="0"/>
        <c:axId val="446677264"/>
        <c:axId val="446683536"/>
      </c:lineChart>
      <c:dateAx>
        <c:axId val="446677264"/>
        <c:scaling>
          <c:orientation val="minMax"/>
        </c:scaling>
        <c:delete val="1"/>
        <c:axPos val="b"/>
        <c:numFmt formatCode="&quot;H&quot;yy" sourceLinked="1"/>
        <c:majorTickMark val="none"/>
        <c:minorTickMark val="none"/>
        <c:tickLblPos val="none"/>
        <c:crossAx val="446683536"/>
        <c:crosses val="autoZero"/>
        <c:auto val="1"/>
        <c:lblOffset val="100"/>
        <c:baseTimeUnit val="years"/>
      </c:dateAx>
      <c:valAx>
        <c:axId val="44668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7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27.92</c:v>
                </c:pt>
                <c:pt idx="1">
                  <c:v>22.13</c:v>
                </c:pt>
                <c:pt idx="2">
                  <c:v>18.18</c:v>
                </c:pt>
                <c:pt idx="3">
                  <c:v>20.29</c:v>
                </c:pt>
                <c:pt idx="4">
                  <c:v>22.78</c:v>
                </c:pt>
              </c:numCache>
            </c:numRef>
          </c:val>
          <c:extLst>
            <c:ext xmlns:c16="http://schemas.microsoft.com/office/drawing/2014/chart" uri="{C3380CC4-5D6E-409C-BE32-E72D297353CC}">
              <c16:uniqueId val="{00000000-C35F-4485-9C9F-B70C68123D68}"/>
            </c:ext>
          </c:extLst>
        </c:ser>
        <c:dLbls>
          <c:showLegendKey val="0"/>
          <c:showVal val="0"/>
          <c:showCatName val="0"/>
          <c:showSerName val="0"/>
          <c:showPercent val="0"/>
          <c:showBubbleSize val="0"/>
        </c:dLbls>
        <c:gapWidth val="150"/>
        <c:axId val="411102424"/>
        <c:axId val="41110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45.78</c:v>
                </c:pt>
                <c:pt idx="3">
                  <c:v>51.32</c:v>
                </c:pt>
                <c:pt idx="4">
                  <c:v>39.64</c:v>
                </c:pt>
              </c:numCache>
            </c:numRef>
          </c:val>
          <c:smooth val="0"/>
          <c:extLst>
            <c:ext xmlns:c16="http://schemas.microsoft.com/office/drawing/2014/chart" uri="{C3380CC4-5D6E-409C-BE32-E72D297353CC}">
              <c16:uniqueId val="{00000001-C35F-4485-9C9F-B70C68123D68}"/>
            </c:ext>
          </c:extLst>
        </c:ser>
        <c:dLbls>
          <c:showLegendKey val="0"/>
          <c:showVal val="0"/>
          <c:showCatName val="0"/>
          <c:showSerName val="0"/>
          <c:showPercent val="0"/>
          <c:showBubbleSize val="0"/>
        </c:dLbls>
        <c:marker val="1"/>
        <c:smooth val="0"/>
        <c:axId val="411102424"/>
        <c:axId val="411101248"/>
      </c:lineChart>
      <c:dateAx>
        <c:axId val="411102424"/>
        <c:scaling>
          <c:orientation val="minMax"/>
        </c:scaling>
        <c:delete val="1"/>
        <c:axPos val="b"/>
        <c:numFmt formatCode="&quot;H&quot;yy" sourceLinked="1"/>
        <c:majorTickMark val="none"/>
        <c:minorTickMark val="none"/>
        <c:tickLblPos val="none"/>
        <c:crossAx val="411101248"/>
        <c:crosses val="autoZero"/>
        <c:auto val="1"/>
        <c:lblOffset val="100"/>
        <c:baseTimeUnit val="years"/>
      </c:dateAx>
      <c:valAx>
        <c:axId val="4111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0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870.96</c:v>
                </c:pt>
                <c:pt idx="1">
                  <c:v>1010.28</c:v>
                </c:pt>
                <c:pt idx="2">
                  <c:v>1332.3</c:v>
                </c:pt>
                <c:pt idx="3">
                  <c:v>1215.3699999999999</c:v>
                </c:pt>
                <c:pt idx="4">
                  <c:v>1212.8900000000001</c:v>
                </c:pt>
              </c:numCache>
            </c:numRef>
          </c:val>
          <c:extLst>
            <c:ext xmlns:c16="http://schemas.microsoft.com/office/drawing/2014/chart" uri="{C3380CC4-5D6E-409C-BE32-E72D297353CC}">
              <c16:uniqueId val="{00000000-4B1F-4837-90F6-D80C33BF85FB}"/>
            </c:ext>
          </c:extLst>
        </c:ser>
        <c:dLbls>
          <c:showLegendKey val="0"/>
          <c:showVal val="0"/>
          <c:showCatName val="0"/>
          <c:showSerName val="0"/>
          <c:showPercent val="0"/>
          <c:showBubbleSize val="0"/>
        </c:dLbls>
        <c:gapWidth val="150"/>
        <c:axId val="411099288"/>
        <c:axId val="41110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367.7</c:v>
                </c:pt>
                <c:pt idx="3">
                  <c:v>329.91</c:v>
                </c:pt>
                <c:pt idx="4">
                  <c:v>449.72</c:v>
                </c:pt>
              </c:numCache>
            </c:numRef>
          </c:val>
          <c:smooth val="0"/>
          <c:extLst>
            <c:ext xmlns:c16="http://schemas.microsoft.com/office/drawing/2014/chart" uri="{C3380CC4-5D6E-409C-BE32-E72D297353CC}">
              <c16:uniqueId val="{00000001-4B1F-4837-90F6-D80C33BF85FB}"/>
            </c:ext>
          </c:extLst>
        </c:ser>
        <c:dLbls>
          <c:showLegendKey val="0"/>
          <c:showVal val="0"/>
          <c:showCatName val="0"/>
          <c:showSerName val="0"/>
          <c:showPercent val="0"/>
          <c:showBubbleSize val="0"/>
        </c:dLbls>
        <c:marker val="1"/>
        <c:smooth val="0"/>
        <c:axId val="411099288"/>
        <c:axId val="411102816"/>
      </c:lineChart>
      <c:dateAx>
        <c:axId val="411099288"/>
        <c:scaling>
          <c:orientation val="minMax"/>
        </c:scaling>
        <c:delete val="1"/>
        <c:axPos val="b"/>
        <c:numFmt formatCode="&quot;H&quot;yy" sourceLinked="1"/>
        <c:majorTickMark val="none"/>
        <c:minorTickMark val="none"/>
        <c:tickLblPos val="none"/>
        <c:crossAx val="411102816"/>
        <c:crosses val="autoZero"/>
        <c:auto val="1"/>
        <c:lblOffset val="100"/>
        <c:baseTimeUnit val="years"/>
      </c:dateAx>
      <c:valAx>
        <c:axId val="4111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9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CG71" sqref="CG7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山口県　上関町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2593</v>
      </c>
      <c r="AM8" s="51"/>
      <c r="AN8" s="51"/>
      <c r="AO8" s="51"/>
      <c r="AP8" s="51"/>
      <c r="AQ8" s="51"/>
      <c r="AR8" s="51"/>
      <c r="AS8" s="51"/>
      <c r="AT8" s="46">
        <f>データ!T6</f>
        <v>34.69</v>
      </c>
      <c r="AU8" s="46"/>
      <c r="AV8" s="46"/>
      <c r="AW8" s="46"/>
      <c r="AX8" s="46"/>
      <c r="AY8" s="46"/>
      <c r="AZ8" s="46"/>
      <c r="BA8" s="46"/>
      <c r="BB8" s="46">
        <f>データ!U6</f>
        <v>74.75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4.6399999999999997</v>
      </c>
      <c r="Q10" s="46"/>
      <c r="R10" s="46"/>
      <c r="S10" s="46"/>
      <c r="T10" s="46"/>
      <c r="U10" s="46"/>
      <c r="V10" s="46"/>
      <c r="W10" s="46">
        <f>データ!Q6</f>
        <v>92.3</v>
      </c>
      <c r="X10" s="46"/>
      <c r="Y10" s="46"/>
      <c r="Z10" s="46"/>
      <c r="AA10" s="46"/>
      <c r="AB10" s="46"/>
      <c r="AC10" s="46"/>
      <c r="AD10" s="51">
        <f>データ!R6</f>
        <v>2500</v>
      </c>
      <c r="AE10" s="51"/>
      <c r="AF10" s="51"/>
      <c r="AG10" s="51"/>
      <c r="AH10" s="51"/>
      <c r="AI10" s="51"/>
      <c r="AJ10" s="51"/>
      <c r="AK10" s="2"/>
      <c r="AL10" s="51">
        <f>データ!V6</f>
        <v>119</v>
      </c>
      <c r="AM10" s="51"/>
      <c r="AN10" s="51"/>
      <c r="AO10" s="51"/>
      <c r="AP10" s="51"/>
      <c r="AQ10" s="51"/>
      <c r="AR10" s="51"/>
      <c r="AS10" s="51"/>
      <c r="AT10" s="46">
        <f>データ!W6</f>
        <v>0.1</v>
      </c>
      <c r="AU10" s="46"/>
      <c r="AV10" s="46"/>
      <c r="AW10" s="46"/>
      <c r="AX10" s="46"/>
      <c r="AY10" s="46"/>
      <c r="AZ10" s="46"/>
      <c r="BA10" s="46"/>
      <c r="BB10" s="46">
        <f>データ!X6</f>
        <v>1190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aw/5g6Z4xRIqD6czA+EuYUncdZ75aZWOvCnpmCUCNFi+D9LebAOMMAGHKN4OYOFOkG9nwOsDHjtlU4MCLLQvqg==" saltValue="3f1lOkbPGDSwp6G9LJQL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353418</v>
      </c>
      <c r="D6" s="33">
        <f t="shared" si="3"/>
        <v>47</v>
      </c>
      <c r="E6" s="33">
        <f t="shared" si="3"/>
        <v>17</v>
      </c>
      <c r="F6" s="33">
        <f t="shared" si="3"/>
        <v>6</v>
      </c>
      <c r="G6" s="33">
        <f t="shared" si="3"/>
        <v>0</v>
      </c>
      <c r="H6" s="33" t="str">
        <f t="shared" si="3"/>
        <v>山口県　上関町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4.6399999999999997</v>
      </c>
      <c r="Q6" s="34">
        <f t="shared" si="3"/>
        <v>92.3</v>
      </c>
      <c r="R6" s="34">
        <f t="shared" si="3"/>
        <v>2500</v>
      </c>
      <c r="S6" s="34">
        <f t="shared" si="3"/>
        <v>2593</v>
      </c>
      <c r="T6" s="34">
        <f t="shared" si="3"/>
        <v>34.69</v>
      </c>
      <c r="U6" s="34">
        <f t="shared" si="3"/>
        <v>74.75</v>
      </c>
      <c r="V6" s="34">
        <f t="shared" si="3"/>
        <v>119</v>
      </c>
      <c r="W6" s="34">
        <f t="shared" si="3"/>
        <v>0.1</v>
      </c>
      <c r="X6" s="34">
        <f t="shared" si="3"/>
        <v>1190</v>
      </c>
      <c r="Y6" s="35">
        <f>IF(Y7="",NA(),Y7)</f>
        <v>99.98</v>
      </c>
      <c r="Z6" s="35">
        <f t="shared" ref="Z6:AH6" si="4">IF(Z7="",NA(),Z7)</f>
        <v>100.03</v>
      </c>
      <c r="AA6" s="35">
        <f t="shared" si="4"/>
        <v>100.02</v>
      </c>
      <c r="AB6" s="35">
        <f t="shared" si="4"/>
        <v>100.04</v>
      </c>
      <c r="AC6" s="35">
        <f t="shared" si="4"/>
        <v>100.01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1700.42</v>
      </c>
      <c r="BL6" s="35">
        <f t="shared" si="7"/>
        <v>1491.92</v>
      </c>
      <c r="BM6" s="35">
        <f t="shared" si="7"/>
        <v>1756.26</v>
      </c>
      <c r="BN6" s="35">
        <f t="shared" si="7"/>
        <v>1864.29</v>
      </c>
      <c r="BO6" s="35">
        <f t="shared" si="7"/>
        <v>1095.52</v>
      </c>
      <c r="BP6" s="34" t="str">
        <f>IF(BP7="","",IF(BP7="-","【-】","【"&amp;SUBSTITUTE(TEXT(BP7,"#,##0.00"),"-","△")&amp;"】"))</f>
        <v>【1,042.34】</v>
      </c>
      <c r="BQ6" s="35">
        <f>IF(BQ7="",NA(),BQ7)</f>
        <v>27.92</v>
      </c>
      <c r="BR6" s="35">
        <f t="shared" ref="BR6:BZ6" si="8">IF(BR7="",NA(),BR7)</f>
        <v>22.13</v>
      </c>
      <c r="BS6" s="35">
        <f t="shared" si="8"/>
        <v>18.18</v>
      </c>
      <c r="BT6" s="35">
        <f t="shared" si="8"/>
        <v>20.29</v>
      </c>
      <c r="BU6" s="35">
        <f t="shared" si="8"/>
        <v>22.78</v>
      </c>
      <c r="BV6" s="35">
        <f t="shared" si="8"/>
        <v>34.51</v>
      </c>
      <c r="BW6" s="35">
        <f t="shared" si="8"/>
        <v>46.77</v>
      </c>
      <c r="BX6" s="35">
        <f t="shared" si="8"/>
        <v>45.78</v>
      </c>
      <c r="BY6" s="35">
        <f t="shared" si="8"/>
        <v>51.32</v>
      </c>
      <c r="BZ6" s="35">
        <f t="shared" si="8"/>
        <v>39.64</v>
      </c>
      <c r="CA6" s="34" t="str">
        <f>IF(CA7="","",IF(CA7="-","【-】","【"&amp;SUBSTITUTE(TEXT(CA7,"#,##0.00"),"-","△")&amp;"】"))</f>
        <v>【42.60】</v>
      </c>
      <c r="CB6" s="35">
        <f>IF(CB7="",NA(),CB7)</f>
        <v>870.96</v>
      </c>
      <c r="CC6" s="35">
        <f t="shared" ref="CC6:CK6" si="9">IF(CC7="",NA(),CC7)</f>
        <v>1010.28</v>
      </c>
      <c r="CD6" s="35">
        <f t="shared" si="9"/>
        <v>1332.3</v>
      </c>
      <c r="CE6" s="35">
        <f t="shared" si="9"/>
        <v>1215.3699999999999</v>
      </c>
      <c r="CF6" s="35">
        <f t="shared" si="9"/>
        <v>1212.8900000000001</v>
      </c>
      <c r="CG6" s="35">
        <f t="shared" si="9"/>
        <v>476.11</v>
      </c>
      <c r="CH6" s="35">
        <f t="shared" si="9"/>
        <v>348.75</v>
      </c>
      <c r="CI6" s="35">
        <f t="shared" si="9"/>
        <v>367.7</v>
      </c>
      <c r="CJ6" s="35">
        <f t="shared" si="9"/>
        <v>329.91</v>
      </c>
      <c r="CK6" s="35">
        <f t="shared" si="9"/>
        <v>449.72</v>
      </c>
      <c r="CL6" s="34" t="str">
        <f>IF(CL7="","",IF(CL7="-","【-】","【"&amp;SUBSTITUTE(TEXT(CL7,"#,##0.00"),"-","△")&amp;"】"))</f>
        <v>【410.22】</v>
      </c>
      <c r="CM6" s="35">
        <f>IF(CM7="",NA(),CM7)</f>
        <v>21.23</v>
      </c>
      <c r="CN6" s="35">
        <f t="shared" ref="CN6:CV6" si="10">IF(CN7="",NA(),CN7)</f>
        <v>23.29</v>
      </c>
      <c r="CO6" s="35">
        <f t="shared" si="10"/>
        <v>20.55</v>
      </c>
      <c r="CP6" s="35">
        <f t="shared" si="10"/>
        <v>19.18</v>
      </c>
      <c r="CQ6" s="35">
        <f t="shared" si="10"/>
        <v>19.18</v>
      </c>
      <c r="CR6" s="35">
        <f t="shared" si="10"/>
        <v>29.4</v>
      </c>
      <c r="CS6" s="35">
        <f t="shared" si="10"/>
        <v>29.8</v>
      </c>
      <c r="CT6" s="35">
        <f t="shared" si="10"/>
        <v>29.43</v>
      </c>
      <c r="CU6" s="35">
        <f t="shared" si="10"/>
        <v>26.7</v>
      </c>
      <c r="CV6" s="35">
        <f t="shared" si="10"/>
        <v>30.19</v>
      </c>
      <c r="CW6" s="34" t="str">
        <f>IF(CW7="","",IF(CW7="-","【-】","【"&amp;SUBSTITUTE(TEXT(CW7,"#,##0.00"),"-","△")&amp;"】"))</f>
        <v>【32.98】</v>
      </c>
      <c r="CX6" s="35">
        <f>IF(CX7="",NA(),CX7)</f>
        <v>97.67</v>
      </c>
      <c r="CY6" s="35">
        <f t="shared" ref="CY6:DG6" si="11">IF(CY7="",NA(),CY7)</f>
        <v>80.62</v>
      </c>
      <c r="CZ6" s="35">
        <f t="shared" si="11"/>
        <v>84.62</v>
      </c>
      <c r="DA6" s="35">
        <f t="shared" si="11"/>
        <v>87.5</v>
      </c>
      <c r="DB6" s="35">
        <f t="shared" si="11"/>
        <v>87.39</v>
      </c>
      <c r="DC6" s="35">
        <f t="shared" si="11"/>
        <v>63.77</v>
      </c>
      <c r="DD6" s="35">
        <f t="shared" si="11"/>
        <v>66.95</v>
      </c>
      <c r="DE6" s="35">
        <f t="shared" si="11"/>
        <v>66.33</v>
      </c>
      <c r="DF6" s="35">
        <f t="shared" si="11"/>
        <v>66.459999999999994</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0.26</v>
      </c>
      <c r="EM6" s="35">
        <f t="shared" si="14"/>
        <v>0.04</v>
      </c>
      <c r="EN6" s="35">
        <f t="shared" si="14"/>
        <v>1.6</v>
      </c>
      <c r="EO6" s="34" t="str">
        <f>IF(EO7="","",IF(EO7="-","【-】","【"&amp;SUBSTITUTE(TEXT(EO7,"#,##0.00"),"-","△")&amp;"】"))</f>
        <v>【1.09】</v>
      </c>
    </row>
    <row r="7" spans="1:145" s="36" customFormat="1" x14ac:dyDescent="0.2">
      <c r="A7" s="28"/>
      <c r="B7" s="37">
        <v>2020</v>
      </c>
      <c r="C7" s="37">
        <v>353418</v>
      </c>
      <c r="D7" s="37">
        <v>47</v>
      </c>
      <c r="E7" s="37">
        <v>17</v>
      </c>
      <c r="F7" s="37">
        <v>6</v>
      </c>
      <c r="G7" s="37">
        <v>0</v>
      </c>
      <c r="H7" s="37" t="s">
        <v>98</v>
      </c>
      <c r="I7" s="37" t="s">
        <v>99</v>
      </c>
      <c r="J7" s="37" t="s">
        <v>100</v>
      </c>
      <c r="K7" s="37" t="s">
        <v>101</v>
      </c>
      <c r="L7" s="37" t="s">
        <v>102</v>
      </c>
      <c r="M7" s="37" t="s">
        <v>103</v>
      </c>
      <c r="N7" s="38" t="s">
        <v>104</v>
      </c>
      <c r="O7" s="38" t="s">
        <v>105</v>
      </c>
      <c r="P7" s="38">
        <v>4.6399999999999997</v>
      </c>
      <c r="Q7" s="38">
        <v>92.3</v>
      </c>
      <c r="R7" s="38">
        <v>2500</v>
      </c>
      <c r="S7" s="38">
        <v>2593</v>
      </c>
      <c r="T7" s="38">
        <v>34.69</v>
      </c>
      <c r="U7" s="38">
        <v>74.75</v>
      </c>
      <c r="V7" s="38">
        <v>119</v>
      </c>
      <c r="W7" s="38">
        <v>0.1</v>
      </c>
      <c r="X7" s="38">
        <v>1190</v>
      </c>
      <c r="Y7" s="38">
        <v>99.98</v>
      </c>
      <c r="Z7" s="38">
        <v>100.03</v>
      </c>
      <c r="AA7" s="38">
        <v>100.02</v>
      </c>
      <c r="AB7" s="38">
        <v>100.04</v>
      </c>
      <c r="AC7" s="38">
        <v>100.01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1700.42</v>
      </c>
      <c r="BL7" s="38">
        <v>1491.92</v>
      </c>
      <c r="BM7" s="38">
        <v>1756.26</v>
      </c>
      <c r="BN7" s="38">
        <v>1864.29</v>
      </c>
      <c r="BO7" s="38">
        <v>1095.52</v>
      </c>
      <c r="BP7" s="38">
        <v>1042.3399999999999</v>
      </c>
      <c r="BQ7" s="38">
        <v>27.92</v>
      </c>
      <c r="BR7" s="38">
        <v>22.13</v>
      </c>
      <c r="BS7" s="38">
        <v>18.18</v>
      </c>
      <c r="BT7" s="38">
        <v>20.29</v>
      </c>
      <c r="BU7" s="38">
        <v>22.78</v>
      </c>
      <c r="BV7" s="38">
        <v>34.51</v>
      </c>
      <c r="BW7" s="38">
        <v>46.77</v>
      </c>
      <c r="BX7" s="38">
        <v>45.78</v>
      </c>
      <c r="BY7" s="38">
        <v>51.32</v>
      </c>
      <c r="BZ7" s="38">
        <v>39.64</v>
      </c>
      <c r="CA7" s="38">
        <v>42.6</v>
      </c>
      <c r="CB7" s="38">
        <v>870.96</v>
      </c>
      <c r="CC7" s="38">
        <v>1010.28</v>
      </c>
      <c r="CD7" s="38">
        <v>1332.3</v>
      </c>
      <c r="CE7" s="38">
        <v>1215.3699999999999</v>
      </c>
      <c r="CF7" s="38">
        <v>1212.8900000000001</v>
      </c>
      <c r="CG7" s="38">
        <v>476.11</v>
      </c>
      <c r="CH7" s="38">
        <v>348.75</v>
      </c>
      <c r="CI7" s="38">
        <v>367.7</v>
      </c>
      <c r="CJ7" s="38">
        <v>329.91</v>
      </c>
      <c r="CK7" s="38">
        <v>449.72</v>
      </c>
      <c r="CL7" s="38">
        <v>410.22</v>
      </c>
      <c r="CM7" s="38">
        <v>21.23</v>
      </c>
      <c r="CN7" s="38">
        <v>23.29</v>
      </c>
      <c r="CO7" s="38">
        <v>20.55</v>
      </c>
      <c r="CP7" s="38">
        <v>19.18</v>
      </c>
      <c r="CQ7" s="38">
        <v>19.18</v>
      </c>
      <c r="CR7" s="38">
        <v>29.4</v>
      </c>
      <c r="CS7" s="38">
        <v>29.8</v>
      </c>
      <c r="CT7" s="38">
        <v>29.43</v>
      </c>
      <c r="CU7" s="38">
        <v>26.7</v>
      </c>
      <c r="CV7" s="38">
        <v>30.19</v>
      </c>
      <c r="CW7" s="38">
        <v>32.979999999999997</v>
      </c>
      <c r="CX7" s="38">
        <v>97.67</v>
      </c>
      <c r="CY7" s="38">
        <v>80.62</v>
      </c>
      <c r="CZ7" s="38">
        <v>84.62</v>
      </c>
      <c r="DA7" s="38">
        <v>87.5</v>
      </c>
      <c r="DB7" s="38">
        <v>87.39</v>
      </c>
      <c r="DC7" s="38">
        <v>63.77</v>
      </c>
      <c r="DD7" s="38">
        <v>66.95</v>
      </c>
      <c r="DE7" s="38">
        <v>66.33</v>
      </c>
      <c r="DF7" s="38">
        <v>66.459999999999994</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0.26</v>
      </c>
      <c r="EM7" s="38">
        <v>0.04</v>
      </c>
      <c r="EN7" s="38">
        <v>1.6</v>
      </c>
      <c r="EO7" s="38">
        <v>1.0900000000000001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2022-01-31T06:10:03Z</cp:lastPrinted>
  <dcterms:created xsi:type="dcterms:W3CDTF">2021-12-03T08:05:47Z</dcterms:created>
  <dcterms:modified xsi:type="dcterms:W3CDTF">2022-01-31T07:53:44Z</dcterms:modified>
  <cp:category/>
</cp:coreProperties>
</file>