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kami-045-user\Desktop\20210114公営企業に係る「経営比較分析表」（令和元年度決算）の分析等について\提出\"/>
    </mc:Choice>
  </mc:AlternateContent>
  <workbookProtection workbookAlgorithmName="SHA-512" workbookHashValue="lUU6WMlMNFgqKwllZzLWM3hEOsr1Z4uMcqjufMBUpgVXyGS5uF5C5HaRclzhPQ2cke4JKBrKNr//U/WreX3kjw==" workbookSaltValue="4JLuvtudupmOblKY2Pz6vA==" workbookSpinCount="100000" lockStructure="1"/>
  <bookViews>
    <workbookView xWindow="0" yWindow="0" windowWidth="20490" windowHeight="790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<sst xmlns="http://schemas.openxmlformats.org/spreadsheetml/2006/main" count="236" uniqueCount="122">
  <si>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</si>
  <si>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</si>
  <si>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</si>
  <si>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</si>
  <si>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</si>
  <si>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</si>
  <si>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</si>
  <si>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</si>
  <si>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</si>
  <si>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</si>
  <si>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</si>
  <si>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</si>
  <si>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</si>
  <si>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</si>
  <si>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</si>
  <si>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</si>
  <si>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</si>
  <si>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</si>
  <si>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</si>
  <si>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</si>
  <si>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</si>
  <si>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</si>
  <si>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</si>
  <si>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</si>
  <si>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</si>
  <si>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</si>
  <si>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</si>
  <si>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</si>
  <si>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</si>
  <si>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</si>
  <si>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</si>
  <si>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</si>
  <si>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</si>
  <si>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</si>
  <si>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</si>
  <si>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</si>
  <si>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</si>
  <si>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</si>
  <si>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</si>
  <si>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</si>
  <si>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</si>
  <si>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</si>
  <si>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</si>
  <si>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</si>
  <si>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</si>
  <si>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</si>
  <si>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</si>
  <si>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</si>
  <si>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</si>
  <si>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</si>
  <si>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</si>
  <si>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</si>
  <si>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</si>
  <si>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</si>
  <si>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</si>
  <si>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</si>
  <si>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</si>
  <si>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</si>
  <si>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</si>
  <si>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</si>
  <si>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</si>
  <si>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</si>
  <si>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</si>
  <si>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</si>
  <si>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</si>
  <si>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</si>
  <si>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</si>
  <si>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</si>
  <si>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</si>
  <si>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</si>
  <si>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</si>
  <si>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</si>
  <si>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</si>
  <si>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</si>
  <si>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</si>
  <si>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</si>
  <si>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</si>
  <si>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</si>
  <si>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</si>
  <si>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</si>
  <si>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</si>
  <si>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</si>
  <si>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</si>
  <si>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</si>
  <si>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</si>
  <si>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</si>
  <si>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</si>
  <si>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</si>
  <si>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</si>
  <si>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</si>
  <si>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</si>
  <si>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</si>
  <si>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</si>
  <si>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</si>
  <si>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</si>
  <si>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</si>
  <si>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</si>
  <si>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</si>
  <si>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</si>
  <si>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</si>
  <si>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</si>
  <si>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</si>
  <si>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</si>
  <si>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</si>
  <si>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</si>
  <si>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</si>
  <si>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</si>
  <si>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</si>
  <si>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</si>
  <si>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</si>
  <si>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</si>
  <si>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</si>
  <si>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</si>
  <si>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</si>
  <si>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</si>
  <si>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</si>
  <si>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</si>
  <si>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</si>
  <si>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</si>
  <si>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平成10年に供用を開始し、管渠の改築等の必要性が低いため、更新は行っていない。</t>
    <phoneticPr fontId="4"/>
  </si>
  <si>
    <t>　今後も人口減少による使用料収入の減少や施設の更新、修繕費用の増加が見込まれる。
　これらをふまえて「下水道サービスを持続的・安定的に供給する」ことを基本方針とした経営戦略を策定した。
　更新予定施設のスペックダウンの検討や施設の長寿命化に取り組み、経費の削減に努めていきたい。</t>
    <phoneticPr fontId="4"/>
  </si>
  <si>
    <t>　収益的収支比率は、例年どおり100％近い数値となった。人口減少が進み、使用料収入は減少傾向が続いているため、基準外繰入が総収益の大きな割合を占めているのが現状である。
　昨年度に機器更新等を行ったため、今年度は昨年と比べて汚水処理費が減少した。そのため経費回収率は上昇しているが、料金収入の減少傾向は今後も続くと見られる。人口減少により有収水量も減少傾向にあり、増加は望めないため、今後も経費の削減を徹底して行う。
　計画人口410人に対して、現在の域内人口は197人まで減少した。施設利用率は類似団体を下回り、過大スペックになっている状況である。
　水洗化率は、水洗設置人口が死亡・転出により減少したため下がっている。</t>
    <rPh sb="86" eb="88">
      <t>サクネン</t>
    </rPh>
    <rPh sb="94" eb="95">
      <t>トウ</t>
    </rPh>
    <rPh sb="96" eb="97">
      <t>オコナ</t>
    </rPh>
    <rPh sb="106" eb="108">
      <t>サクネン</t>
    </rPh>
    <rPh sb="109" eb="110">
      <t>クラ</t>
    </rPh>
    <rPh sb="112" eb="114">
      <t>オスイ</t>
    </rPh>
    <rPh sb="114" eb="116">
      <t>ショリ</t>
    </rPh>
    <rPh sb="116" eb="117">
      <t>ヒ</t>
    </rPh>
    <rPh sb="118" eb="120">
      <t>ゲンショウ</t>
    </rPh>
    <rPh sb="133" eb="135">
      <t>ジョウショウ</t>
    </rPh>
    <rPh sb="141" eb="143">
      <t>リョウキン</t>
    </rPh>
    <rPh sb="143" eb="145">
      <t>シュウニュウ</t>
    </rPh>
    <rPh sb="146" eb="148">
      <t>ゲンショウ</t>
    </rPh>
    <rPh sb="148" eb="150">
      <t>ケイコウ</t>
    </rPh>
    <rPh sb="151" eb="153">
      <t>コンゴ</t>
    </rPh>
    <rPh sb="154" eb="155">
      <t>ツヅ</t>
    </rPh>
    <rPh sb="157" eb="158">
      <t>ミ</t>
    </rPh>
    <rPh sb="162" eb="164">
      <t>ジンコウ</t>
    </rPh>
    <rPh sb="164" eb="166">
      <t>ゲンショウ</t>
    </rPh>
    <rPh sb="219" eb="220">
      <t>タイ</t>
    </rPh>
    <rPh sb="283" eb="285">
      <t>スイセン</t>
    </rPh>
    <rPh sb="285" eb="287">
      <t>セッチ</t>
    </rPh>
    <rPh sb="287" eb="289">
      <t>ジンコウ</t>
    </rPh>
    <rPh sb="290" eb="292">
      <t>シボウ</t>
    </rPh>
    <rPh sb="293" eb="295">
      <t>テンシュツ</t>
    </rPh>
    <rPh sb="298" eb="300">
      <t>ゲンショウ</t>
    </rPh>
    <rPh sb="304" eb="305">
      <t>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</si>
</sst>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3D-4171-A41A-25D7CB47F7DB}"/>
            </c:ext>
          </c:extLst>
        </c:ser>
        <c:dLbls>
          <c:showLegendKey val="0"/>
          <c:showVal val="0"/>
          <c:showCatName val="0"/>
          <c:showSerName val="0"/>
          <c:showPercent val="0"/>
          <c:showBubbleSize val="0"/>
        </c:dLbls>
        <c:gapWidth val="150"/>
        <c:axId val="242851232"/>
        <c:axId val="24285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103D-4171-A41A-25D7CB47F7DB}"/>
            </c:ext>
          </c:extLst>
        </c:ser>
        <c:dLbls>
          <c:showLegendKey val="0"/>
          <c:showVal val="0"/>
          <c:showCatName val="0"/>
          <c:showSerName val="0"/>
          <c:showPercent val="0"/>
          <c:showBubbleSize val="0"/>
        </c:dLbls>
        <c:marker val="1"/>
        <c:smooth val="0"/>
        <c:axId val="242851232"/>
        <c:axId val="242851624"/>
      </c:lineChart>
      <c:dateAx>
        <c:axId val="242851232"/>
        <c:scaling>
          <c:orientation val="minMax"/>
        </c:scaling>
        <c:delete val="1"/>
        <c:axPos val="b"/>
        <c:numFmt formatCode="&quot;H&quot;yy" sourceLinked="1"/>
        <c:majorTickMark val="none"/>
        <c:minorTickMark val="none"/>
        <c:tickLblPos val="none"/>
        <c:crossAx val="242851624"/>
        <c:crosses val="autoZero"/>
        <c:auto val="1"/>
        <c:lblOffset val="100"/>
        <c:baseTimeUnit val="years"/>
      </c:dateAx>
      <c:valAx>
        <c:axId val="24285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40.54</c:v>
                </c:pt>
                <c:pt idx="1">
                  <c:v>42.34</c:v>
                </c:pt>
                <c:pt idx="2">
                  <c:v>41.44</c:v>
                </c:pt>
                <c:pt idx="3">
                  <c:v>39.64</c:v>
                </c:pt>
                <c:pt idx="4">
                  <c:v>38.74</c:v>
                </c:pt>
              </c:numCache>
            </c:numRef>
          </c:val>
          <c:extLst xmlns:c16r2="http://schemas.microsoft.com/office/drawing/2015/06/chart">
            <c:ext xmlns:c16="http://schemas.microsoft.com/office/drawing/2014/chart" uri="{C3380CC4-5D6E-409C-BE32-E72D297353CC}">
              <c16:uniqueId val="{00000000-A99F-48C0-BA8E-E81B775A1153}"/>
            </c:ext>
          </c:extLst>
        </c:ser>
        <c:dLbls>
          <c:showLegendKey val="0"/>
          <c:showVal val="0"/>
          <c:showCatName val="0"/>
          <c:showSerName val="0"/>
          <c:showPercent val="0"/>
          <c:showBubbleSize val="0"/>
        </c:dLbls>
        <c:gapWidth val="150"/>
        <c:axId val="282497336"/>
        <c:axId val="28249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A99F-48C0-BA8E-E81B775A1153}"/>
            </c:ext>
          </c:extLst>
        </c:ser>
        <c:dLbls>
          <c:showLegendKey val="0"/>
          <c:showVal val="0"/>
          <c:showCatName val="0"/>
          <c:showSerName val="0"/>
          <c:showPercent val="0"/>
          <c:showBubbleSize val="0"/>
        </c:dLbls>
        <c:marker val="1"/>
        <c:smooth val="0"/>
        <c:axId val="282497336"/>
        <c:axId val="282499688"/>
      </c:lineChart>
      <c:dateAx>
        <c:axId val="282497336"/>
        <c:scaling>
          <c:orientation val="minMax"/>
        </c:scaling>
        <c:delete val="1"/>
        <c:axPos val="b"/>
        <c:numFmt formatCode="&quot;H&quot;yy" sourceLinked="1"/>
        <c:majorTickMark val="none"/>
        <c:minorTickMark val="none"/>
        <c:tickLblPos val="none"/>
        <c:crossAx val="282499688"/>
        <c:crosses val="autoZero"/>
        <c:auto val="1"/>
        <c:lblOffset val="100"/>
        <c:baseTimeUnit val="years"/>
      </c:dateAx>
      <c:valAx>
        <c:axId val="28249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49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84.09</c:v>
                </c:pt>
                <c:pt idx="1">
                  <c:v>83.1</c:v>
                </c:pt>
                <c:pt idx="2">
                  <c:v>80.680000000000007</c:v>
                </c:pt>
                <c:pt idx="3">
                  <c:v>83.5</c:v>
                </c:pt>
                <c:pt idx="4">
                  <c:v>83.25</c:v>
                </c:pt>
              </c:numCache>
            </c:numRef>
          </c:val>
          <c:extLst xmlns:c16r2="http://schemas.microsoft.com/office/drawing/2015/06/chart">
            <c:ext xmlns:c16="http://schemas.microsoft.com/office/drawing/2014/chart" uri="{C3380CC4-5D6E-409C-BE32-E72D297353CC}">
              <c16:uniqueId val="{00000000-BE38-410C-8F63-502BBE893BB1}"/>
            </c:ext>
          </c:extLst>
        </c:ser>
        <c:dLbls>
          <c:showLegendKey val="0"/>
          <c:showVal val="0"/>
          <c:showCatName val="0"/>
          <c:showSerName val="0"/>
          <c:showPercent val="0"/>
          <c:showBubbleSize val="0"/>
        </c:dLbls>
        <c:gapWidth val="150"/>
        <c:axId val="282496944"/>
        <c:axId val="28249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BE38-410C-8F63-502BBE893BB1}"/>
            </c:ext>
          </c:extLst>
        </c:ser>
        <c:dLbls>
          <c:showLegendKey val="0"/>
          <c:showVal val="0"/>
          <c:showCatName val="0"/>
          <c:showSerName val="0"/>
          <c:showPercent val="0"/>
          <c:showBubbleSize val="0"/>
        </c:dLbls>
        <c:marker val="1"/>
        <c:smooth val="0"/>
        <c:axId val="282496944"/>
        <c:axId val="282497728"/>
      </c:lineChart>
      <c:dateAx>
        <c:axId val="282496944"/>
        <c:scaling>
          <c:orientation val="minMax"/>
        </c:scaling>
        <c:delete val="1"/>
        <c:axPos val="b"/>
        <c:numFmt formatCode="&quot;H&quot;yy" sourceLinked="1"/>
        <c:majorTickMark val="none"/>
        <c:minorTickMark val="none"/>
        <c:tickLblPos val="none"/>
        <c:crossAx val="282497728"/>
        <c:crosses val="autoZero"/>
        <c:auto val="1"/>
        <c:lblOffset val="100"/>
        <c:baseTimeUnit val="years"/>
      </c:dateAx>
      <c:valAx>
        <c:axId val="2824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49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99.92</c:v>
                </c:pt>
                <c:pt idx="1">
                  <c:v>100.03</c:v>
                </c:pt>
                <c:pt idx="2">
                  <c:v>99.96</c:v>
                </c:pt>
                <c:pt idx="3">
                  <c:v>100.02</c:v>
                </c:pt>
                <c:pt idx="4">
                  <c:v>100.1</c:v>
                </c:pt>
              </c:numCache>
            </c:numRef>
          </c:val>
          <c:extLst xmlns:c16r2="http://schemas.microsoft.com/office/drawing/2015/06/chart">
            <c:ext xmlns:c16="http://schemas.microsoft.com/office/drawing/2014/chart" uri="{C3380CC4-5D6E-409C-BE32-E72D297353CC}">
              <c16:uniqueId val="{00000000-D764-4AEC-A4AC-6810A29BFA8D}"/>
            </c:ext>
          </c:extLst>
        </c:ser>
        <c:dLbls>
          <c:showLegendKey val="0"/>
          <c:showVal val="0"/>
          <c:showCatName val="0"/>
          <c:showSerName val="0"/>
          <c:showPercent val="0"/>
          <c:showBubbleSize val="0"/>
        </c:dLbls>
        <c:gapWidth val="150"/>
        <c:axId val="242848488"/>
        <c:axId val="24284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64-4AEC-A4AC-6810A29BFA8D}"/>
            </c:ext>
          </c:extLst>
        </c:ser>
        <c:dLbls>
          <c:showLegendKey val="0"/>
          <c:showVal val="0"/>
          <c:showCatName val="0"/>
          <c:showSerName val="0"/>
          <c:showPercent val="0"/>
          <c:showBubbleSize val="0"/>
        </c:dLbls>
        <c:marker val="1"/>
        <c:smooth val="0"/>
        <c:axId val="242848488"/>
        <c:axId val="242848880"/>
      </c:lineChart>
      <c:dateAx>
        <c:axId val="242848488"/>
        <c:scaling>
          <c:orientation val="minMax"/>
        </c:scaling>
        <c:delete val="1"/>
        <c:axPos val="b"/>
        <c:numFmt formatCode="&quot;H&quot;yy" sourceLinked="1"/>
        <c:majorTickMark val="none"/>
        <c:minorTickMark val="none"/>
        <c:tickLblPos val="none"/>
        <c:crossAx val="242848880"/>
        <c:crosses val="autoZero"/>
        <c:auto val="1"/>
        <c:lblOffset val="100"/>
        <c:baseTimeUnit val="years"/>
      </c:dateAx>
      <c:valAx>
        <c:axId val="24284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4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2E-45FD-AF50-28FC60918D8C}"/>
            </c:ext>
          </c:extLst>
        </c:ser>
        <c:dLbls>
          <c:showLegendKey val="0"/>
          <c:showVal val="0"/>
          <c:showCatName val="0"/>
          <c:showSerName val="0"/>
          <c:showPercent val="0"/>
          <c:showBubbleSize val="0"/>
        </c:dLbls>
        <c:gapWidth val="150"/>
        <c:axId val="282295904"/>
        <c:axId val="28229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2E-45FD-AF50-28FC60918D8C}"/>
            </c:ext>
          </c:extLst>
        </c:ser>
        <c:dLbls>
          <c:showLegendKey val="0"/>
          <c:showVal val="0"/>
          <c:showCatName val="0"/>
          <c:showSerName val="0"/>
          <c:showPercent val="0"/>
          <c:showBubbleSize val="0"/>
        </c:dLbls>
        <c:marker val="1"/>
        <c:smooth val="0"/>
        <c:axId val="282295904"/>
        <c:axId val="282299432"/>
      </c:lineChart>
      <c:dateAx>
        <c:axId val="282295904"/>
        <c:scaling>
          <c:orientation val="minMax"/>
        </c:scaling>
        <c:delete val="1"/>
        <c:axPos val="b"/>
        <c:numFmt formatCode="&quot;H&quot;yy" sourceLinked="1"/>
        <c:majorTickMark val="none"/>
        <c:minorTickMark val="none"/>
        <c:tickLblPos val="none"/>
        <c:crossAx val="282299432"/>
        <c:crosses val="autoZero"/>
        <c:auto val="1"/>
        <c:lblOffset val="100"/>
        <c:baseTimeUnit val="years"/>
      </c:dateAx>
      <c:valAx>
        <c:axId val="28229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2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C1-4885-8AE0-DCBDDBBB7880}"/>
            </c:ext>
          </c:extLst>
        </c:ser>
        <c:dLbls>
          <c:showLegendKey val="0"/>
          <c:showVal val="0"/>
          <c:showCatName val="0"/>
          <c:showSerName val="0"/>
          <c:showPercent val="0"/>
          <c:showBubbleSize val="0"/>
        </c:dLbls>
        <c:gapWidth val="150"/>
        <c:axId val="282297080"/>
        <c:axId val="28229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C1-4885-8AE0-DCBDDBBB7880}"/>
            </c:ext>
          </c:extLst>
        </c:ser>
        <c:dLbls>
          <c:showLegendKey val="0"/>
          <c:showVal val="0"/>
          <c:showCatName val="0"/>
          <c:showSerName val="0"/>
          <c:showPercent val="0"/>
          <c:showBubbleSize val="0"/>
        </c:dLbls>
        <c:marker val="1"/>
        <c:smooth val="0"/>
        <c:axId val="282297080"/>
        <c:axId val="282296688"/>
      </c:lineChart>
      <c:dateAx>
        <c:axId val="282297080"/>
        <c:scaling>
          <c:orientation val="minMax"/>
        </c:scaling>
        <c:delete val="1"/>
        <c:axPos val="b"/>
        <c:numFmt formatCode="&quot;H&quot;yy" sourceLinked="1"/>
        <c:majorTickMark val="none"/>
        <c:minorTickMark val="none"/>
        <c:tickLblPos val="none"/>
        <c:crossAx val="282296688"/>
        <c:crosses val="autoZero"/>
        <c:auto val="1"/>
        <c:lblOffset val="100"/>
        <c:baseTimeUnit val="years"/>
      </c:dateAx>
      <c:valAx>
        <c:axId val="28229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29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E1-4D89-A46C-D6A479A36411}"/>
            </c:ext>
          </c:extLst>
        </c:ser>
        <c:dLbls>
          <c:showLegendKey val="0"/>
          <c:showVal val="0"/>
          <c:showCatName val="0"/>
          <c:showSerName val="0"/>
          <c:showPercent val="0"/>
          <c:showBubbleSize val="0"/>
        </c:dLbls>
        <c:gapWidth val="150"/>
        <c:axId val="282300216"/>
        <c:axId val="2823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E1-4D89-A46C-D6A479A36411}"/>
            </c:ext>
          </c:extLst>
        </c:ser>
        <c:dLbls>
          <c:showLegendKey val="0"/>
          <c:showVal val="0"/>
          <c:showCatName val="0"/>
          <c:showSerName val="0"/>
          <c:showPercent val="0"/>
          <c:showBubbleSize val="0"/>
        </c:dLbls>
        <c:marker val="1"/>
        <c:smooth val="0"/>
        <c:axId val="282300216"/>
        <c:axId val="282300608"/>
      </c:lineChart>
      <c:dateAx>
        <c:axId val="282300216"/>
        <c:scaling>
          <c:orientation val="minMax"/>
        </c:scaling>
        <c:delete val="1"/>
        <c:axPos val="b"/>
        <c:numFmt formatCode="&quot;H&quot;yy" sourceLinked="1"/>
        <c:majorTickMark val="none"/>
        <c:minorTickMark val="none"/>
        <c:tickLblPos val="none"/>
        <c:crossAx val="282300608"/>
        <c:crosses val="autoZero"/>
        <c:auto val="1"/>
        <c:lblOffset val="100"/>
        <c:baseTimeUnit val="years"/>
      </c:dateAx>
      <c:valAx>
        <c:axId val="2823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30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C4-4145-9483-52BADFF322D6}"/>
            </c:ext>
          </c:extLst>
        </c:ser>
        <c:dLbls>
          <c:showLegendKey val="0"/>
          <c:showVal val="0"/>
          <c:showCatName val="0"/>
          <c:showSerName val="0"/>
          <c:showPercent val="0"/>
          <c:showBubbleSize val="0"/>
        </c:dLbls>
        <c:gapWidth val="150"/>
        <c:axId val="282297864"/>
        <c:axId val="28230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C4-4145-9483-52BADFF322D6}"/>
            </c:ext>
          </c:extLst>
        </c:ser>
        <c:dLbls>
          <c:showLegendKey val="0"/>
          <c:showVal val="0"/>
          <c:showCatName val="0"/>
          <c:showSerName val="0"/>
          <c:showPercent val="0"/>
          <c:showBubbleSize val="0"/>
        </c:dLbls>
        <c:marker val="1"/>
        <c:smooth val="0"/>
        <c:axId val="282297864"/>
        <c:axId val="282301000"/>
      </c:lineChart>
      <c:dateAx>
        <c:axId val="282297864"/>
        <c:scaling>
          <c:orientation val="minMax"/>
        </c:scaling>
        <c:delete val="1"/>
        <c:axPos val="b"/>
        <c:numFmt formatCode="&quot;H&quot;yy" sourceLinked="1"/>
        <c:majorTickMark val="none"/>
        <c:minorTickMark val="none"/>
        <c:tickLblPos val="none"/>
        <c:crossAx val="282301000"/>
        <c:crosses val="autoZero"/>
        <c:auto val="1"/>
        <c:lblOffset val="100"/>
        <c:baseTimeUnit val="years"/>
      </c:dateAx>
      <c:valAx>
        <c:axId val="28230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29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B2-4D3C-94C1-CB53345398F2}"/>
            </c:ext>
          </c:extLst>
        </c:ser>
        <c:dLbls>
          <c:showLegendKey val="0"/>
          <c:showVal val="0"/>
          <c:showCatName val="0"/>
          <c:showSerName val="0"/>
          <c:showPercent val="0"/>
          <c:showBubbleSize val="0"/>
        </c:dLbls>
        <c:gapWidth val="150"/>
        <c:axId val="282500472"/>
        <c:axId val="28249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0FB2-4D3C-94C1-CB53345398F2}"/>
            </c:ext>
          </c:extLst>
        </c:ser>
        <c:dLbls>
          <c:showLegendKey val="0"/>
          <c:showVal val="0"/>
          <c:showCatName val="0"/>
          <c:showSerName val="0"/>
          <c:showPercent val="0"/>
          <c:showBubbleSize val="0"/>
        </c:dLbls>
        <c:marker val="1"/>
        <c:smooth val="0"/>
        <c:axId val="282500472"/>
        <c:axId val="282498512"/>
      </c:lineChart>
      <c:dateAx>
        <c:axId val="282500472"/>
        <c:scaling>
          <c:orientation val="minMax"/>
        </c:scaling>
        <c:delete val="1"/>
        <c:axPos val="b"/>
        <c:numFmt formatCode="&quot;H&quot;yy" sourceLinked="1"/>
        <c:majorTickMark val="none"/>
        <c:minorTickMark val="none"/>
        <c:tickLblPos val="none"/>
        <c:crossAx val="282498512"/>
        <c:crosses val="autoZero"/>
        <c:auto val="1"/>
        <c:lblOffset val="100"/>
        <c:baseTimeUnit val="years"/>
      </c:dateAx>
      <c:valAx>
        <c:axId val="28249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50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28.87</c:v>
                </c:pt>
                <c:pt idx="1">
                  <c:v>24.31</c:v>
                </c:pt>
                <c:pt idx="2">
                  <c:v>29.64</c:v>
                </c:pt>
                <c:pt idx="3">
                  <c:v>21.18</c:v>
                </c:pt>
                <c:pt idx="4">
                  <c:v>25.85</c:v>
                </c:pt>
              </c:numCache>
            </c:numRef>
          </c:val>
          <c:extLst xmlns:c16r2="http://schemas.microsoft.com/office/drawing/2015/06/chart">
            <c:ext xmlns:c16="http://schemas.microsoft.com/office/drawing/2014/chart" uri="{C3380CC4-5D6E-409C-BE32-E72D297353CC}">
              <c16:uniqueId val="{00000000-3178-4445-9BFE-9F5FADF1BE2A}"/>
            </c:ext>
          </c:extLst>
        </c:ser>
        <c:dLbls>
          <c:showLegendKey val="0"/>
          <c:showVal val="0"/>
          <c:showCatName val="0"/>
          <c:showSerName val="0"/>
          <c:showPercent val="0"/>
          <c:showBubbleSize val="0"/>
        </c:dLbls>
        <c:gapWidth val="150"/>
        <c:axId val="282500864"/>
        <c:axId val="28250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3178-4445-9BFE-9F5FADF1BE2A}"/>
            </c:ext>
          </c:extLst>
        </c:ser>
        <c:dLbls>
          <c:showLegendKey val="0"/>
          <c:showVal val="0"/>
          <c:showCatName val="0"/>
          <c:showSerName val="0"/>
          <c:showPercent val="0"/>
          <c:showBubbleSize val="0"/>
        </c:dLbls>
        <c:marker val="1"/>
        <c:smooth val="0"/>
        <c:axId val="282500864"/>
        <c:axId val="282501256"/>
      </c:lineChart>
      <c:dateAx>
        <c:axId val="282500864"/>
        <c:scaling>
          <c:orientation val="minMax"/>
        </c:scaling>
        <c:delete val="1"/>
        <c:axPos val="b"/>
        <c:numFmt formatCode="&quot;H&quot;yy" sourceLinked="1"/>
        <c:majorTickMark val="none"/>
        <c:minorTickMark val="none"/>
        <c:tickLblPos val="none"/>
        <c:crossAx val="282501256"/>
        <c:crosses val="autoZero"/>
        <c:auto val="1"/>
        <c:lblOffset val="100"/>
        <c:baseTimeUnit val="years"/>
      </c:dateAx>
      <c:valAx>
        <c:axId val="28250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5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532.85</c:v>
                </c:pt>
                <c:pt idx="1">
                  <c:v>646.72</c:v>
                </c:pt>
                <c:pt idx="2">
                  <c:v>526.01</c:v>
                </c:pt>
                <c:pt idx="3">
                  <c:v>731.23</c:v>
                </c:pt>
                <c:pt idx="4">
                  <c:v>590.54</c:v>
                </c:pt>
              </c:numCache>
            </c:numRef>
          </c:val>
          <c:extLst xmlns:c16r2="http://schemas.microsoft.com/office/drawing/2015/06/chart">
            <c:ext xmlns:c16="http://schemas.microsoft.com/office/drawing/2014/chart" uri="{C3380CC4-5D6E-409C-BE32-E72D297353CC}">
              <c16:uniqueId val="{00000000-3116-46B6-94B8-B6F422289F10}"/>
            </c:ext>
          </c:extLst>
        </c:ser>
        <c:dLbls>
          <c:showLegendKey val="0"/>
          <c:showVal val="0"/>
          <c:showCatName val="0"/>
          <c:showSerName val="0"/>
          <c:showPercent val="0"/>
          <c:showBubbleSize val="0"/>
        </c:dLbls>
        <c:gapWidth val="150"/>
        <c:axId val="282500080"/>
        <c:axId val="28250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3116-46B6-94B8-B6F422289F10}"/>
            </c:ext>
          </c:extLst>
        </c:ser>
        <c:dLbls>
          <c:showLegendKey val="0"/>
          <c:showVal val="0"/>
          <c:showCatName val="0"/>
          <c:showSerName val="0"/>
          <c:showPercent val="0"/>
          <c:showBubbleSize val="0"/>
        </c:dLbls>
        <c:marker val="1"/>
        <c:smooth val="0"/>
        <c:axId val="282500080"/>
        <c:axId val="282502040"/>
      </c:lineChart>
      <c:dateAx>
        <c:axId val="282500080"/>
        <c:scaling>
          <c:orientation val="minMax"/>
        </c:scaling>
        <c:delete val="1"/>
        <c:axPos val="b"/>
        <c:numFmt formatCode="&quot;H&quot;yy" sourceLinked="1"/>
        <c:majorTickMark val="none"/>
        <c:minorTickMark val="none"/>
        <c:tickLblPos val="none"/>
        <c:crossAx val="282502040"/>
        <c:crosses val="autoZero"/>
        <c:auto val="1"/>
        <c:lblOffset val="100"/>
        <c:baseTimeUnit val="years"/>
      </c:dateAx>
      <c:valAx>
        <c:axId val="28250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50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上関町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2668</v>
      </c>
      <c r="AM8" s="69"/>
      <c r="AN8" s="69"/>
      <c r="AO8" s="69"/>
      <c r="AP8" s="69"/>
      <c r="AQ8" s="69"/>
      <c r="AR8" s="69"/>
      <c r="AS8" s="69"/>
      <c r="AT8" s="68">
        <f>データ!T6</f>
        <v>34.69</v>
      </c>
      <c r="AU8" s="68"/>
      <c r="AV8" s="68"/>
      <c r="AW8" s="68"/>
      <c r="AX8" s="68"/>
      <c r="AY8" s="68"/>
      <c r="AZ8" s="68"/>
      <c r="BA8" s="68"/>
      <c r="BB8" s="68">
        <f>データ!U6</f>
        <v>76.91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7.46</v>
      </c>
      <c r="Q10" s="68"/>
      <c r="R10" s="68"/>
      <c r="S10" s="68"/>
      <c r="T10" s="68"/>
      <c r="U10" s="68"/>
      <c r="V10" s="68"/>
      <c r="W10" s="68">
        <f>データ!Q6</f>
        <v>99.14</v>
      </c>
      <c r="X10" s="68"/>
      <c r="Y10" s="68"/>
      <c r="Z10" s="68"/>
      <c r="AA10" s="68"/>
      <c r="AB10" s="68"/>
      <c r="AC10" s="68"/>
      <c r="AD10" s="69">
        <f>データ!R6</f>
        <v>2500</v>
      </c>
      <c r="AE10" s="69"/>
      <c r="AF10" s="69"/>
      <c r="AG10" s="69"/>
      <c r="AH10" s="69"/>
      <c r="AI10" s="69"/>
      <c r="AJ10" s="69"/>
      <c r="AK10" s="2"/>
      <c r="AL10" s="69">
        <f>データ!V6</f>
        <v>197</v>
      </c>
      <c r="AM10" s="69"/>
      <c r="AN10" s="69"/>
      <c r="AO10" s="69"/>
      <c r="AP10" s="69"/>
      <c r="AQ10" s="69"/>
      <c r="AR10" s="69"/>
      <c r="AS10" s="69"/>
      <c r="AT10" s="68">
        <f>データ!W6</f>
        <v>0.1</v>
      </c>
      <c r="AU10" s="68"/>
      <c r="AV10" s="68"/>
      <c r="AW10" s="68"/>
      <c r="AX10" s="68"/>
      <c r="AY10" s="68"/>
      <c r="AZ10" s="68"/>
      <c r="BA10" s="68"/>
      <c r="BB10" s="68">
        <f>データ!X6</f>
        <v>1970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121</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iM75lw0ThHvJgtCzS+6glqRH6Z4iHqGyneq2pp+EZ7RbRuc1RzVYrqP/9BCQ7r7HCR22XXspK9URjd8zvkSsIw==" saltValue="sP+XV2qPx3dlm6/r12sA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353418</v>
      </c>
      <c r="D6" s="33">
        <f t="shared" si="3"/>
        <v>47</v>
      </c>
      <c r="E6" s="33">
        <f t="shared" si="3"/>
        <v>17</v>
      </c>
      <c r="F6" s="33">
        <f t="shared" si="3"/>
        <v>5</v>
      </c>
      <c r="G6" s="33">
        <f t="shared" si="3"/>
        <v>0</v>
      </c>
      <c r="H6" s="33" t="str">
        <f t="shared" si="3"/>
        <v>山口県　上関町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7.46</v>
      </c>
      <c r="Q6" s="34">
        <f t="shared" si="3"/>
        <v>99.14</v>
      </c>
      <c r="R6" s="34">
        <f t="shared" si="3"/>
        <v>2500</v>
      </c>
      <c r="S6" s="34">
        <f t="shared" si="3"/>
        <v>2668</v>
      </c>
      <c r="T6" s="34">
        <f t="shared" si="3"/>
        <v>34.69</v>
      </c>
      <c r="U6" s="34">
        <f t="shared" si="3"/>
        <v>76.91</v>
      </c>
      <c r="V6" s="34">
        <f t="shared" si="3"/>
        <v>197</v>
      </c>
      <c r="W6" s="34">
        <f t="shared" si="3"/>
        <v>0.1</v>
      </c>
      <c r="X6" s="34">
        <f t="shared" si="3"/>
        <v>1970</v>
      </c>
      <c r="Y6" s="35">
        <f>IF(Y7="",NA(),Y7)</f>
        <v>99.92</v>
      </c>
      <c r="Z6" s="35">
        <f t="shared" ref="Z6:AH6" si="4">IF(Z7="",NA(),Z7)</f>
        <v>100.03</v>
      </c>
      <c r="AA6" s="35">
        <f t="shared" si="4"/>
        <v>99.96</v>
      </c>
      <c r="AB6" s="35">
        <f t="shared" si="4"/>
        <v>100.02</v>
      </c>
      <c r="AC6" s="35">
        <f t="shared" si="4"/>
        <v>100.1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28.87</v>
      </c>
      <c r="BR6" s="35">
        <f t="shared" ref="BR6:BZ6" si="8">IF(BR7="",NA(),BR7)</f>
        <v>24.31</v>
      </c>
      <c r="BS6" s="35">
        <f t="shared" si="8"/>
        <v>29.64</v>
      </c>
      <c r="BT6" s="35">
        <f t="shared" si="8"/>
        <v>21.18</v>
      </c>
      <c r="BU6" s="35">
        <f t="shared" si="8"/>
        <v>25.85</v>
      </c>
      <c r="BV6" s="35">
        <f t="shared" si="8"/>
        <v>52.19</v>
      </c>
      <c r="BW6" s="35">
        <f t="shared" si="8"/>
        <v>55.32</v>
      </c>
      <c r="BX6" s="35">
        <f t="shared" si="8"/>
        <v>59.8</v>
      </c>
      <c r="BY6" s="35">
        <f t="shared" si="8"/>
        <v>57.77</v>
      </c>
      <c r="BZ6" s="35">
        <f t="shared" si="8"/>
        <v>57.31</v>
      </c>
      <c r="CA6" s="34" t="str">
        <f>IF(CA7="","",IF(CA7="-","【-】","【"&amp;SUBSTITUTE(TEXT(CA7,"#,##0.00"),"-","△")&amp;"】"))</f>
        <v>【59.59】</v>
      </c>
      <c r="CB6" s="35">
        <f>IF(CB7="",NA(),CB7)</f>
        <v>532.85</v>
      </c>
      <c r="CC6" s="35">
        <f t="shared" ref="CC6:CK6" si="9">IF(CC7="",NA(),CC7)</f>
        <v>646.72</v>
      </c>
      <c r="CD6" s="35">
        <f t="shared" si="9"/>
        <v>526.01</v>
      </c>
      <c r="CE6" s="35">
        <f t="shared" si="9"/>
        <v>731.23</v>
      </c>
      <c r="CF6" s="35">
        <f t="shared" si="9"/>
        <v>590.54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40.54</v>
      </c>
      <c r="CN6" s="35">
        <f t="shared" ref="CN6:CV6" si="10">IF(CN7="",NA(),CN7)</f>
        <v>42.34</v>
      </c>
      <c r="CO6" s="35">
        <f t="shared" si="10"/>
        <v>41.44</v>
      </c>
      <c r="CP6" s="35">
        <f t="shared" si="10"/>
        <v>39.64</v>
      </c>
      <c r="CQ6" s="35">
        <f t="shared" si="10"/>
        <v>38.74</v>
      </c>
      <c r="CR6" s="35">
        <f t="shared" si="10"/>
        <v>52.31</v>
      </c>
      <c r="CS6" s="35">
        <f t="shared" si="10"/>
        <v>60.65</v>
      </c>
      <c r="CT6" s="35">
        <f t="shared" si="10"/>
        <v>51.75</v>
      </c>
      <c r="CU6" s="35">
        <f t="shared" si="10"/>
        <v>50.68</v>
      </c>
      <c r="CV6" s="35">
        <f t="shared" si="10"/>
        <v>50.14</v>
      </c>
      <c r="CW6" s="34" t="str">
        <f>IF(CW7="","",IF(CW7="-","【-】","【"&amp;SUBSTITUTE(TEXT(CW7,"#,##0.00"),"-","△")&amp;"】"))</f>
        <v>【51.30】</v>
      </c>
      <c r="CX6" s="35">
        <f>IF(CX7="",NA(),CX7)</f>
        <v>84.09</v>
      </c>
      <c r="CY6" s="35">
        <f t="shared" ref="CY6:DG6" si="11">IF(CY7="",NA(),CY7)</f>
        <v>83.1</v>
      </c>
      <c r="CZ6" s="35">
        <f t="shared" si="11"/>
        <v>80.680000000000007</v>
      </c>
      <c r="DA6" s="35">
        <f t="shared" si="11"/>
        <v>83.5</v>
      </c>
      <c r="DB6" s="35">
        <f t="shared" si="11"/>
        <v>83.25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353418</v>
      </c>
      <c r="D7" s="37">
        <v>47</v>
      </c>
      <c r="E7" s="37">
        <v>17</v>
      </c>
      <c r="F7" s="37">
        <v>5</v>
      </c>
      <c r="G7" s="37">
        <v>0</v>
      </c>
      <c r="H7" s="37" t="s">
        <v>98</v>
      </c>
      <c r="I7" s="37" t="s">
        <v>99</v>
      </c>
      <c r="J7" s="37" t="s">
        <v>100</v>
      </c>
      <c r="K7" s="37" t="s">
        <v>101</v>
      </c>
      <c r="L7" s="37" t="s">
        <v>102</v>
      </c>
      <c r="M7" s="37" t="s">
        <v>103</v>
      </c>
      <c r="N7" s="38" t="s">
        <v>104</v>
      </c>
      <c r="O7" s="38" t="s">
        <v>105</v>
      </c>
      <c r="P7" s="38">
        <v>7.46</v>
      </c>
      <c r="Q7" s="38">
        <v>99.14</v>
      </c>
      <c r="R7" s="38">
        <v>2500</v>
      </c>
      <c r="S7" s="38">
        <v>2668</v>
      </c>
      <c r="T7" s="38">
        <v>34.69</v>
      </c>
      <c r="U7" s="38">
        <v>76.91</v>
      </c>
      <c r="V7" s="38">
        <v>197</v>
      </c>
      <c r="W7" s="38">
        <v>0.1</v>
      </c>
      <c r="X7" s="38">
        <v>1970</v>
      </c>
      <c r="Y7" s="38">
        <v>99.92</v>
      </c>
      <c r="Z7" s="38">
        <v>100.03</v>
      </c>
      <c r="AA7" s="38">
        <v>99.96</v>
      </c>
      <c r="AB7" s="38">
        <v>100.02</v>
      </c>
      <c r="AC7" s="38">
        <v>100.1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28.87</v>
      </c>
      <c r="BR7" s="38">
        <v>24.31</v>
      </c>
      <c r="BS7" s="38">
        <v>29.64</v>
      </c>
      <c r="BT7" s="38">
        <v>21.18</v>
      </c>
      <c r="BU7" s="38">
        <v>25.85</v>
      </c>
      <c r="BV7" s="38">
        <v>52.19</v>
      </c>
      <c r="BW7" s="38">
        <v>55.32</v>
      </c>
      <c r="BX7" s="38">
        <v>59.8</v>
      </c>
      <c r="BY7" s="38">
        <v>57.77</v>
      </c>
      <c r="BZ7" s="38">
        <v>57.31</v>
      </c>
      <c r="CA7" s="38">
        <v>59.59</v>
      </c>
      <c r="CB7" s="38">
        <v>532.85</v>
      </c>
      <c r="CC7" s="38">
        <v>646.72</v>
      </c>
      <c r="CD7" s="38">
        <v>526.01</v>
      </c>
      <c r="CE7" s="38">
        <v>731.23</v>
      </c>
      <c r="CF7" s="38">
        <v>590.54</v>
      </c>
      <c r="CG7" s="38">
        <v>296.14</v>
      </c>
      <c r="CH7" s="38">
        <v>283.17</v>
      </c>
      <c r="CI7" s="38">
        <v>263.76</v>
      </c>
      <c r="CJ7" s="38">
        <v>274.35000000000002</v>
      </c>
      <c r="CK7" s="38">
        <v>273.52</v>
      </c>
      <c r="CL7" s="38">
        <v>257.86</v>
      </c>
      <c r="CM7" s="38">
        <v>40.54</v>
      </c>
      <c r="CN7" s="38">
        <v>42.34</v>
      </c>
      <c r="CO7" s="38">
        <v>41.44</v>
      </c>
      <c r="CP7" s="38">
        <v>39.64</v>
      </c>
      <c r="CQ7" s="38">
        <v>38.74</v>
      </c>
      <c r="CR7" s="38">
        <v>52.31</v>
      </c>
      <c r="CS7" s="38">
        <v>60.65</v>
      </c>
      <c r="CT7" s="38">
        <v>51.75</v>
      </c>
      <c r="CU7" s="38">
        <v>50.68</v>
      </c>
      <c r="CV7" s="38">
        <v>50.14</v>
      </c>
      <c r="CW7" s="38">
        <v>51.3</v>
      </c>
      <c r="CX7" s="38">
        <v>84.09</v>
      </c>
      <c r="CY7" s="38">
        <v>83.1</v>
      </c>
      <c r="CZ7" s="38">
        <v>80.680000000000007</v>
      </c>
      <c r="DA7" s="38">
        <v>83.5</v>
      </c>
      <c r="DB7" s="38">
        <v>83.25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2021-02-04T08:40:34Z</cp:lastPrinted>
  <dcterms:created xsi:type="dcterms:W3CDTF">2020-12-04T03:07:33Z</dcterms:created>
  <dcterms:modified xsi:type="dcterms:W3CDTF">2021-02-04T08:40:36Z</dcterms:modified>
  <cp:category/>
</cp:coreProperties>
</file>