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S3200DFA6\zaisei\31年度\31公営企業・三セク\20200115公営企業に係る「経営比較分析表」（平成30年度決算）の分析等について\"/>
    </mc:Choice>
  </mc:AlternateContent>
  <xr:revisionPtr revIDLastSave="0" documentId="13_ncr:1_{B5ACC367-9607-47A8-8AD3-C06C20AE602F}" xr6:coauthVersionLast="36" xr6:coauthVersionMax="36" xr10:uidLastSave="{00000000-0000-0000-0000-000000000000}"/>
  <workbookProtection workbookAlgorithmName="SHA-512" workbookHashValue="JAJ6HPiW8Mu13F/mxbaI4eHqKYAlRWlil7i0c8aFhKedp5ksrA07UO9I8fyjrkjy00hbTEKCo61msB3k1h7fYQ==" workbookSaltValue="broj+BGspO7ssfl4b/CMEw==" workbookSpinCount="100000" lockStructure="1"/>
  <bookViews>
    <workbookView xWindow="0" yWindow="0" windowWidth="20496" windowHeight="858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P6" i="5"/>
  <c r="P10" i="4" s="1"/>
  <c r="O6" i="5"/>
  <c r="N6" i="5"/>
  <c r="B10" i="4" s="1"/>
  <c r="M6" i="5"/>
  <c r="AD8" i="4" s="1"/>
  <c r="L6" i="5"/>
  <c r="K6" i="5"/>
  <c r="J6" i="5"/>
  <c r="I8" i="4" s="1"/>
  <c r="I6" i="5"/>
  <c r="B8" i="4" s="1"/>
  <c r="H6" i="5"/>
  <c r="B6" i="4" s="1"/>
  <c r="G6" i="5"/>
  <c r="F6" i="5"/>
  <c r="E6" i="5"/>
  <c r="D6" i="5"/>
  <c r="C6" i="5"/>
  <c r="B6" i="5"/>
  <c r="E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W10" i="4"/>
  <c r="I10" i="4"/>
  <c r="BB8" i="4"/>
  <c r="AT8" i="4"/>
  <c r="AL8" i="4"/>
  <c r="W8" i="4"/>
  <c r="P8" i="4"/>
  <c r="B10" i="5" l="1"/>
  <c r="F10" i="5"/>
  <c r="C10" i="5"/>
  <c r="D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<sst xmlns="http://schemas.openxmlformats.org/spreadsheetml/2006/main" count="228" uniqueCount="113">
  <si>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</si>
  <si>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</si>
  <si>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</si>
  <si>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</si>
  <si>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</si>
  <si>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</si>
  <si>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</si>
  <si>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</si>
  <si>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</si>
  <si>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</si>
  <si>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</si>
  <si>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</si>
  <si>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</si>
  <si>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</si>
  <si>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</si>
  <si>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</si>
  <si>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</si>
  <si>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</si>
  <si>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</si>
  <si>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</si>
  <si>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</si>
  <si>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</si>
  <si>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</si>
  <si>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</si>
  <si>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</si>
  <si>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</si>
  <si>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</si>
  <si>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</si>
  <si>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</si>
  <si>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</si>
  <si>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</si>
  <si>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</si>
  <si>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</si>
  <si>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</si>
  <si>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</si>
  <si>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</si>
  <si>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</si>
  <si>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</si>
  <si>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</si>
  <si>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</si>
  <si>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</si>
  <si>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</si>
  <si>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</si>
  <si>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</si>
  <si>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</si>
  <si>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</si>
  <si>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</si>
  <si>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</si>
  <si>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</si>
  <si>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</si>
  <si>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</si>
  <si>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</si>
  <si>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</si>
  <si>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</si>
  <si>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</si>
  <si>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</si>
  <si>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</si>
  <si>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</si>
  <si>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</si>
  <si>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</si>
  <si>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</si>
  <si>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</si>
  <si>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</si>
  <si>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</si>
  <si>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</si>
  <si>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</si>
  <si>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</si>
  <si>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</si>
  <si>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</si>
  <si>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</si>
  <si>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</si>
  <si>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</si>
  <si>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</si>
  <si>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</si>
  <si>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</si>
  <si>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</si>
  <si>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</si>
  <si>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</si>
  <si>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</si>
  <si>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</si>
  <si>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</si>
  <si>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</si>
  <si>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</si>
  <si>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</si>
  <si>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</si>
  <si>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</si>
  <si>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</si>
  <si>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</si>
  <si>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</si>
  <si>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</si>
  <si>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</si>
  <si>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</si>
  <si>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</si>
  <si>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</si>
  <si>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</si>
  <si>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</si>
  <si>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</si>
  <si>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上関町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</si>
  <si>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</si>
  <si>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</si>
  <si>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</si>
  <si>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</si>
  <si>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</si>
  <si>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</si>
  <si>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</si>
  <si>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</si>
  <si>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</si>
  <si>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</si>
  <si>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</si>
  <si>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</si>
  <si>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平成10年に供用を開始し、管渠の改築等の必要性が低いため、更新は行っていない。</t>
    <rPh sb="1" eb="3">
      <t>ヘイセイ</t>
    </rPh>
    <rPh sb="5" eb="6">
      <t>ネン</t>
    </rPh>
    <rPh sb="7" eb="9">
      <t>キョウヨウ</t>
    </rPh>
    <rPh sb="10" eb="12">
      <t>カイシ</t>
    </rPh>
    <rPh sb="14" eb="16">
      <t>カンキョ</t>
    </rPh>
    <rPh sb="17" eb="19">
      <t>カイチク</t>
    </rPh>
    <rPh sb="19" eb="20">
      <t>トウ</t>
    </rPh>
    <rPh sb="21" eb="24">
      <t>ヒツヨウセイ</t>
    </rPh>
    <rPh sb="25" eb="26">
      <t>ヒク</t>
    </rPh>
    <rPh sb="30" eb="32">
      <t>コウシン</t>
    </rPh>
    <rPh sb="33" eb="34">
      <t>オコナ</t>
    </rPh>
    <phoneticPr fontId="4"/>
  </si>
  <si>
    <t>　今後も人口減少による使用料収入の減少や施設の更新、修繕費用の増加が見込まれる。
　これらをふまえて「下水道サービスを持続的・安定的に供給する」ことを基本方針とした経営戦略を策定した。
　更新予定施設のスペックダウンの検討や施設の長寿命化に取り組み、経費の削減に努めていきたい。</t>
    <rPh sb="1" eb="3">
      <t>コンゴ</t>
    </rPh>
    <rPh sb="4" eb="6">
      <t>ジンコウ</t>
    </rPh>
    <rPh sb="6" eb="8">
      <t>ゲンショウ</t>
    </rPh>
    <rPh sb="11" eb="14">
      <t>シヨウリョウ</t>
    </rPh>
    <rPh sb="14" eb="16">
      <t>シュウニュウ</t>
    </rPh>
    <rPh sb="17" eb="19">
      <t>ゲンショウ</t>
    </rPh>
    <rPh sb="20" eb="22">
      <t>シセツ</t>
    </rPh>
    <rPh sb="23" eb="25">
      <t>コウシン</t>
    </rPh>
    <rPh sb="26" eb="28">
      <t>シュウゼン</t>
    </rPh>
    <rPh sb="28" eb="30">
      <t>ヒヨウ</t>
    </rPh>
    <rPh sb="31" eb="33">
      <t>ゾウカ</t>
    </rPh>
    <rPh sb="34" eb="36">
      <t>ミコ</t>
    </rPh>
    <rPh sb="51" eb="54">
      <t>ゲスイドウ</t>
    </rPh>
    <rPh sb="59" eb="62">
      <t>ジゾクテキ</t>
    </rPh>
    <rPh sb="63" eb="66">
      <t>アンテイテキ</t>
    </rPh>
    <rPh sb="67" eb="69">
      <t>キョウキュウ</t>
    </rPh>
    <rPh sb="75" eb="77">
      <t>キホン</t>
    </rPh>
    <rPh sb="77" eb="79">
      <t>ホウシン</t>
    </rPh>
    <rPh sb="82" eb="84">
      <t>ケイエイ</t>
    </rPh>
    <rPh sb="84" eb="86">
      <t>センリャク</t>
    </rPh>
    <rPh sb="87" eb="89">
      <t>サクテイ</t>
    </rPh>
    <rPh sb="94" eb="96">
      <t>コウシン</t>
    </rPh>
    <rPh sb="96" eb="98">
      <t>ヨテイ</t>
    </rPh>
    <rPh sb="98" eb="100">
      <t>シセツ</t>
    </rPh>
    <rPh sb="109" eb="111">
      <t>ケントウ</t>
    </rPh>
    <rPh sb="112" eb="114">
      <t>シセツ</t>
    </rPh>
    <rPh sb="115" eb="116">
      <t>チョウ</t>
    </rPh>
    <rPh sb="116" eb="118">
      <t>ジュミョウ</t>
    </rPh>
    <rPh sb="118" eb="119">
      <t>カ</t>
    </rPh>
    <rPh sb="120" eb="121">
      <t>ト</t>
    </rPh>
    <rPh sb="122" eb="123">
      <t>ク</t>
    </rPh>
    <rPh sb="125" eb="127">
      <t>ケイヒ</t>
    </rPh>
    <rPh sb="128" eb="130">
      <t>サクゲン</t>
    </rPh>
    <rPh sb="131" eb="132">
      <t>ツト</t>
    </rPh>
    <phoneticPr fontId="4"/>
  </si>
  <si>
    <t>　収益的収支比率は、例年どおり100％近い数値となった。人口減少が進み、使用料収入は減少傾向が続いているため、基準外繰入が総収益の大きな割合を占めているのが現状である。
　当年度は機器更新や施設維持管理費の増加により、総費用が増加した。これにより汚水処理原価が上昇し、経費回収率が降下した。人口減により有収水量も減少傾向にあり、増加は望めないため、今後も経費の削減を徹底して行う。
　計画人口は410人で現在は200人まで域内人口が減少した。施設利用率は類似団体を下回り、過大スペックになっている状況である。
　水洗化率は、昨年より上昇しているが、未加入世帯の減少によるものであり、使用料収入の増加は期待できない。</t>
    <rPh sb="1" eb="3">
      <t>シュウエキ</t>
    </rPh>
    <rPh sb="3" eb="4">
      <t>テキ</t>
    </rPh>
    <rPh sb="4" eb="6">
      <t>シュウシ</t>
    </rPh>
    <rPh sb="6" eb="8">
      <t>ヒリツ</t>
    </rPh>
    <rPh sb="10" eb="12">
      <t>レイネン</t>
    </rPh>
    <rPh sb="19" eb="20">
      <t>チカ</t>
    </rPh>
    <rPh sb="21" eb="23">
      <t>スウチ</t>
    </rPh>
    <rPh sb="28" eb="30">
      <t>ジンコウ</t>
    </rPh>
    <rPh sb="30" eb="32">
      <t>ゲンショウ</t>
    </rPh>
    <rPh sb="33" eb="34">
      <t>スス</t>
    </rPh>
    <rPh sb="36" eb="39">
      <t>シヨウリョウ</t>
    </rPh>
    <rPh sb="39" eb="41">
      <t>シュウニュウ</t>
    </rPh>
    <rPh sb="42" eb="44">
      <t>ゲンショウ</t>
    </rPh>
    <rPh sb="44" eb="46">
      <t>ケイコウ</t>
    </rPh>
    <rPh sb="47" eb="48">
      <t>ツヅ</t>
    </rPh>
    <rPh sb="55" eb="57">
      <t>キジュン</t>
    </rPh>
    <rPh sb="57" eb="58">
      <t>ガイ</t>
    </rPh>
    <rPh sb="58" eb="60">
      <t>クリイレ</t>
    </rPh>
    <rPh sb="61" eb="64">
      <t>ソウシュウエキ</t>
    </rPh>
    <rPh sb="65" eb="66">
      <t>オオ</t>
    </rPh>
    <rPh sb="68" eb="70">
      <t>ワリアイ</t>
    </rPh>
    <rPh sb="71" eb="72">
      <t>シ</t>
    </rPh>
    <rPh sb="78" eb="80">
      <t>ゲンジョウ</t>
    </rPh>
    <rPh sb="103" eb="105">
      <t>ゾウカ</t>
    </rPh>
    <rPh sb="145" eb="148">
      <t>ジンコウゲン</t>
    </rPh>
    <rPh sb="151" eb="153">
      <t>ユウシュウ</t>
    </rPh>
    <rPh sb="153" eb="155">
      <t>スイリョウ</t>
    </rPh>
    <rPh sb="156" eb="158">
      <t>ゲンショウ</t>
    </rPh>
    <rPh sb="158" eb="160">
      <t>ケイコウ</t>
    </rPh>
    <rPh sb="164" eb="166">
      <t>ゾウカ</t>
    </rPh>
    <rPh sb="167" eb="168">
      <t>ノゾ</t>
    </rPh>
    <rPh sb="174" eb="176">
      <t>コンゴ</t>
    </rPh>
    <rPh sb="177" eb="179">
      <t>ケイヒ</t>
    </rPh>
    <rPh sb="180" eb="182">
      <t>サクゲン</t>
    </rPh>
    <rPh sb="183" eb="185">
      <t>テッテイ</t>
    </rPh>
    <rPh sb="187" eb="188">
      <t>オコナ</t>
    </rPh>
    <rPh sb="192" eb="194">
      <t>ケイカク</t>
    </rPh>
    <rPh sb="194" eb="196">
      <t>ジンコウ</t>
    </rPh>
    <rPh sb="200" eb="201">
      <t>ニン</t>
    </rPh>
    <rPh sb="202" eb="204">
      <t>ゲンザイ</t>
    </rPh>
    <rPh sb="208" eb="209">
      <t>ニン</t>
    </rPh>
    <rPh sb="211" eb="213">
      <t>イキナイ</t>
    </rPh>
    <rPh sb="213" eb="215">
      <t>ジンコウ</t>
    </rPh>
    <rPh sb="216" eb="218">
      <t>ゲンショウ</t>
    </rPh>
    <rPh sb="221" eb="223">
      <t>シセツ</t>
    </rPh>
    <rPh sb="223" eb="226">
      <t>リヨウリツ</t>
    </rPh>
    <rPh sb="227" eb="229">
      <t>ルイジ</t>
    </rPh>
    <rPh sb="229" eb="231">
      <t>ダンタイ</t>
    </rPh>
    <rPh sb="232" eb="234">
      <t>シタマワ</t>
    </rPh>
    <rPh sb="236" eb="238">
      <t>カダイ</t>
    </rPh>
    <rPh sb="248" eb="250">
      <t>ジョウキョウ</t>
    </rPh>
    <rPh sb="262" eb="264">
      <t>サクネン</t>
    </rPh>
    <rPh sb="266" eb="268">
      <t>ジョウショウ</t>
    </rPh>
    <rPh sb="280" eb="28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</si>
</sst>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7F-4AA3-B451-43563E206B3D}"/>
            </c:ext>
          </c:extLst>
        </c:ser>
        <c:dLbls>
          <c:showLegendKey val="0"/>
          <c:showVal val="0"/>
          <c:showCatName val="0"/>
          <c:showSerName val="0"/>
          <c:showPercent val="0"/>
          <c:showBubbleSize val="0"/>
        </c:dLbls>
        <c:gapWidth val="150"/>
        <c:axId val="301239504"/>
        <c:axId val="301243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197F-4AA3-B451-43563E206B3D}"/>
            </c:ext>
          </c:extLst>
        </c:ser>
        <c:dLbls>
          <c:showLegendKey val="0"/>
          <c:showVal val="0"/>
          <c:showCatName val="0"/>
          <c:showSerName val="0"/>
          <c:showPercent val="0"/>
          <c:showBubbleSize val="0"/>
        </c:dLbls>
        <c:marker val="1"/>
        <c:smooth val="0"/>
        <c:axId val="301239504"/>
        <c:axId val="301243032"/>
      </c:lineChart>
      <c:dateAx>
        <c:axId val="301239504"/>
        <c:scaling>
          <c:orientation val="minMax"/>
        </c:scaling>
        <c:delete val="1"/>
        <c:axPos val="b"/>
        <c:numFmt formatCode="ge" sourceLinked="1"/>
        <c:majorTickMark val="none"/>
        <c:minorTickMark val="none"/>
        <c:tickLblPos val="none"/>
        <c:crossAx val="301243032"/>
        <c:crosses val="autoZero"/>
        <c:auto val="1"/>
        <c:lblOffset val="100"/>
        <c:baseTimeUnit val="years"/>
      </c:dateAx>
      <c:valAx>
        <c:axId val="30124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23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44.14</c:v>
                </c:pt>
                <c:pt idx="1">
                  <c:v>40.54</c:v>
                </c:pt>
                <c:pt idx="2">
                  <c:v>42.34</c:v>
                </c:pt>
                <c:pt idx="3">
                  <c:v>41.44</c:v>
                </c:pt>
                <c:pt idx="4">
                  <c:v>39.64</c:v>
                </c:pt>
              </c:numCache>
            </c:numRef>
          </c:val>
          <c:extLst>
            <c:ext xmlns:c16="http://schemas.microsoft.com/office/drawing/2014/chart" uri="{C3380CC4-5D6E-409C-BE32-E72D297353CC}">
              <c16:uniqueId val="{00000000-0B8F-4391-89A4-0281AE9ADC58}"/>
            </c:ext>
          </c:extLst>
        </c:ser>
        <c:dLbls>
          <c:showLegendKey val="0"/>
          <c:showVal val="0"/>
          <c:showCatName val="0"/>
          <c:showSerName val="0"/>
          <c:showPercent val="0"/>
          <c:showBubbleSize val="0"/>
        </c:dLbls>
        <c:gapWidth val="150"/>
        <c:axId val="303956216"/>
        <c:axId val="30396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0B8F-4391-89A4-0281AE9ADC58}"/>
            </c:ext>
          </c:extLst>
        </c:ser>
        <c:dLbls>
          <c:showLegendKey val="0"/>
          <c:showVal val="0"/>
          <c:showCatName val="0"/>
          <c:showSerName val="0"/>
          <c:showPercent val="0"/>
          <c:showBubbleSize val="0"/>
        </c:dLbls>
        <c:marker val="1"/>
        <c:smooth val="0"/>
        <c:axId val="303956216"/>
        <c:axId val="303962488"/>
      </c:lineChart>
      <c:dateAx>
        <c:axId val="303956216"/>
        <c:scaling>
          <c:orientation val="minMax"/>
        </c:scaling>
        <c:delete val="1"/>
        <c:axPos val="b"/>
        <c:numFmt formatCode="ge" sourceLinked="1"/>
        <c:majorTickMark val="none"/>
        <c:minorTickMark val="none"/>
        <c:tickLblPos val="none"/>
        <c:crossAx val="303962488"/>
        <c:crosses val="autoZero"/>
        <c:auto val="1"/>
        <c:lblOffset val="100"/>
        <c:baseTimeUnit val="years"/>
      </c:dateAx>
      <c:valAx>
        <c:axId val="30396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95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82.38</c:v>
                </c:pt>
                <c:pt idx="1">
                  <c:v>84.09</c:v>
                </c:pt>
                <c:pt idx="2">
                  <c:v>83.1</c:v>
                </c:pt>
                <c:pt idx="3">
                  <c:v>80.680000000000007</c:v>
                </c:pt>
                <c:pt idx="4">
                  <c:v>83.5</c:v>
                </c:pt>
              </c:numCache>
            </c:numRef>
          </c:val>
          <c:extLst>
            <c:ext xmlns:c16="http://schemas.microsoft.com/office/drawing/2014/chart" uri="{C3380CC4-5D6E-409C-BE32-E72D297353CC}">
              <c16:uniqueId val="{00000000-8F72-466C-B2CB-038ABB48AF29}"/>
            </c:ext>
          </c:extLst>
        </c:ser>
        <c:dLbls>
          <c:showLegendKey val="0"/>
          <c:showVal val="0"/>
          <c:showCatName val="0"/>
          <c:showSerName val="0"/>
          <c:showPercent val="0"/>
          <c:showBubbleSize val="0"/>
        </c:dLbls>
        <c:gapWidth val="150"/>
        <c:axId val="303960920"/>
        <c:axId val="30395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8F72-466C-B2CB-038ABB48AF29}"/>
            </c:ext>
          </c:extLst>
        </c:ser>
        <c:dLbls>
          <c:showLegendKey val="0"/>
          <c:showVal val="0"/>
          <c:showCatName val="0"/>
          <c:showSerName val="0"/>
          <c:showPercent val="0"/>
          <c:showBubbleSize val="0"/>
        </c:dLbls>
        <c:marker val="1"/>
        <c:smooth val="0"/>
        <c:axId val="303960920"/>
        <c:axId val="303957784"/>
      </c:lineChart>
      <c:dateAx>
        <c:axId val="303960920"/>
        <c:scaling>
          <c:orientation val="minMax"/>
        </c:scaling>
        <c:delete val="1"/>
        <c:axPos val="b"/>
        <c:numFmt formatCode="ge" sourceLinked="1"/>
        <c:majorTickMark val="none"/>
        <c:minorTickMark val="none"/>
        <c:tickLblPos val="none"/>
        <c:crossAx val="303957784"/>
        <c:crosses val="autoZero"/>
        <c:auto val="1"/>
        <c:lblOffset val="100"/>
        <c:baseTimeUnit val="years"/>
      </c:dateAx>
      <c:valAx>
        <c:axId val="30395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96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100.09</c:v>
                </c:pt>
                <c:pt idx="1">
                  <c:v>99.92</c:v>
                </c:pt>
                <c:pt idx="2">
                  <c:v>100.03</c:v>
                </c:pt>
                <c:pt idx="3">
                  <c:v>99.96</c:v>
                </c:pt>
                <c:pt idx="4">
                  <c:v>100.02</c:v>
                </c:pt>
              </c:numCache>
            </c:numRef>
          </c:val>
          <c:extLst>
            <c:ext xmlns:c16="http://schemas.microsoft.com/office/drawing/2014/chart" uri="{C3380CC4-5D6E-409C-BE32-E72D297353CC}">
              <c16:uniqueId val="{00000000-A6A4-4277-B2F5-5291852C7D6A}"/>
            </c:ext>
          </c:extLst>
        </c:ser>
        <c:dLbls>
          <c:showLegendKey val="0"/>
          <c:showVal val="0"/>
          <c:showCatName val="0"/>
          <c:showSerName val="0"/>
          <c:showPercent val="0"/>
          <c:showBubbleSize val="0"/>
        </c:dLbls>
        <c:gapWidth val="150"/>
        <c:axId val="301244208"/>
        <c:axId val="301244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A4-4277-B2F5-5291852C7D6A}"/>
            </c:ext>
          </c:extLst>
        </c:ser>
        <c:dLbls>
          <c:showLegendKey val="0"/>
          <c:showVal val="0"/>
          <c:showCatName val="0"/>
          <c:showSerName val="0"/>
          <c:showPercent val="0"/>
          <c:showBubbleSize val="0"/>
        </c:dLbls>
        <c:marker val="1"/>
        <c:smooth val="0"/>
        <c:axId val="301244208"/>
        <c:axId val="301244600"/>
      </c:lineChart>
      <c:dateAx>
        <c:axId val="301244208"/>
        <c:scaling>
          <c:orientation val="minMax"/>
        </c:scaling>
        <c:delete val="1"/>
        <c:axPos val="b"/>
        <c:numFmt formatCode="ge" sourceLinked="1"/>
        <c:majorTickMark val="none"/>
        <c:minorTickMark val="none"/>
        <c:tickLblPos val="none"/>
        <c:crossAx val="301244600"/>
        <c:crosses val="autoZero"/>
        <c:auto val="1"/>
        <c:lblOffset val="100"/>
        <c:baseTimeUnit val="years"/>
      </c:dateAx>
      <c:valAx>
        <c:axId val="30124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24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1A-4654-BBC3-66F2AD9FAD10}"/>
            </c:ext>
          </c:extLst>
        </c:ser>
        <c:dLbls>
          <c:showLegendKey val="0"/>
          <c:showVal val="0"/>
          <c:showCatName val="0"/>
          <c:showSerName val="0"/>
          <c:showPercent val="0"/>
          <c:showBubbleSize val="0"/>
        </c:dLbls>
        <c:gapWidth val="150"/>
        <c:axId val="301251264"/>
        <c:axId val="30778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1A-4654-BBC3-66F2AD9FAD10}"/>
            </c:ext>
          </c:extLst>
        </c:ser>
        <c:dLbls>
          <c:showLegendKey val="0"/>
          <c:showVal val="0"/>
          <c:showCatName val="0"/>
          <c:showSerName val="0"/>
          <c:showPercent val="0"/>
          <c:showBubbleSize val="0"/>
        </c:dLbls>
        <c:marker val="1"/>
        <c:smooth val="0"/>
        <c:axId val="301251264"/>
        <c:axId val="307786048"/>
      </c:lineChart>
      <c:dateAx>
        <c:axId val="301251264"/>
        <c:scaling>
          <c:orientation val="minMax"/>
        </c:scaling>
        <c:delete val="1"/>
        <c:axPos val="b"/>
        <c:numFmt formatCode="ge" sourceLinked="1"/>
        <c:majorTickMark val="none"/>
        <c:minorTickMark val="none"/>
        <c:tickLblPos val="none"/>
        <c:crossAx val="307786048"/>
        <c:crosses val="autoZero"/>
        <c:auto val="1"/>
        <c:lblOffset val="100"/>
        <c:baseTimeUnit val="years"/>
      </c:dateAx>
      <c:valAx>
        <c:axId val="3077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2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D6-43E2-8CAA-48B85E3C3B0D}"/>
            </c:ext>
          </c:extLst>
        </c:ser>
        <c:dLbls>
          <c:showLegendKey val="0"/>
          <c:showVal val="0"/>
          <c:showCatName val="0"/>
          <c:showSerName val="0"/>
          <c:showPercent val="0"/>
          <c:showBubbleSize val="0"/>
        </c:dLbls>
        <c:gapWidth val="150"/>
        <c:axId val="307785656"/>
        <c:axId val="30778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D6-43E2-8CAA-48B85E3C3B0D}"/>
            </c:ext>
          </c:extLst>
        </c:ser>
        <c:dLbls>
          <c:showLegendKey val="0"/>
          <c:showVal val="0"/>
          <c:showCatName val="0"/>
          <c:showSerName val="0"/>
          <c:showPercent val="0"/>
          <c:showBubbleSize val="0"/>
        </c:dLbls>
        <c:marker val="1"/>
        <c:smooth val="0"/>
        <c:axId val="307785656"/>
        <c:axId val="307787616"/>
      </c:lineChart>
      <c:dateAx>
        <c:axId val="307785656"/>
        <c:scaling>
          <c:orientation val="minMax"/>
        </c:scaling>
        <c:delete val="1"/>
        <c:axPos val="b"/>
        <c:numFmt formatCode="ge" sourceLinked="1"/>
        <c:majorTickMark val="none"/>
        <c:minorTickMark val="none"/>
        <c:tickLblPos val="none"/>
        <c:crossAx val="307787616"/>
        <c:crosses val="autoZero"/>
        <c:auto val="1"/>
        <c:lblOffset val="100"/>
        <c:baseTimeUnit val="years"/>
      </c:dateAx>
      <c:valAx>
        <c:axId val="3077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78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E6-4017-A71A-33FAAC6DF8F7}"/>
            </c:ext>
          </c:extLst>
        </c:ser>
        <c:dLbls>
          <c:showLegendKey val="0"/>
          <c:showVal val="0"/>
          <c:showCatName val="0"/>
          <c:showSerName val="0"/>
          <c:showPercent val="0"/>
          <c:showBubbleSize val="0"/>
        </c:dLbls>
        <c:gapWidth val="150"/>
        <c:axId val="307782520"/>
        <c:axId val="30778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E6-4017-A71A-33FAAC6DF8F7}"/>
            </c:ext>
          </c:extLst>
        </c:ser>
        <c:dLbls>
          <c:showLegendKey val="0"/>
          <c:showVal val="0"/>
          <c:showCatName val="0"/>
          <c:showSerName val="0"/>
          <c:showPercent val="0"/>
          <c:showBubbleSize val="0"/>
        </c:dLbls>
        <c:marker val="1"/>
        <c:smooth val="0"/>
        <c:axId val="307782520"/>
        <c:axId val="307783696"/>
      </c:lineChart>
      <c:dateAx>
        <c:axId val="307782520"/>
        <c:scaling>
          <c:orientation val="minMax"/>
        </c:scaling>
        <c:delete val="1"/>
        <c:axPos val="b"/>
        <c:numFmt formatCode="ge" sourceLinked="1"/>
        <c:majorTickMark val="none"/>
        <c:minorTickMark val="none"/>
        <c:tickLblPos val="none"/>
        <c:crossAx val="307783696"/>
        <c:crosses val="autoZero"/>
        <c:auto val="1"/>
        <c:lblOffset val="100"/>
        <c:baseTimeUnit val="years"/>
      </c:dateAx>
      <c:valAx>
        <c:axId val="30778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78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3B-492A-8C27-7F8C5B2FDAD2}"/>
            </c:ext>
          </c:extLst>
        </c:ser>
        <c:dLbls>
          <c:showLegendKey val="0"/>
          <c:showVal val="0"/>
          <c:showCatName val="0"/>
          <c:showSerName val="0"/>
          <c:showPercent val="0"/>
          <c:showBubbleSize val="0"/>
        </c:dLbls>
        <c:gapWidth val="150"/>
        <c:axId val="307784088"/>
        <c:axId val="30777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3B-492A-8C27-7F8C5B2FDAD2}"/>
            </c:ext>
          </c:extLst>
        </c:ser>
        <c:dLbls>
          <c:showLegendKey val="0"/>
          <c:showVal val="0"/>
          <c:showCatName val="0"/>
          <c:showSerName val="0"/>
          <c:showPercent val="0"/>
          <c:showBubbleSize val="0"/>
        </c:dLbls>
        <c:marker val="1"/>
        <c:smooth val="0"/>
        <c:axId val="307784088"/>
        <c:axId val="307777424"/>
      </c:lineChart>
      <c:dateAx>
        <c:axId val="307784088"/>
        <c:scaling>
          <c:orientation val="minMax"/>
        </c:scaling>
        <c:delete val="1"/>
        <c:axPos val="b"/>
        <c:numFmt formatCode="ge" sourceLinked="1"/>
        <c:majorTickMark val="none"/>
        <c:minorTickMark val="none"/>
        <c:tickLblPos val="none"/>
        <c:crossAx val="307777424"/>
        <c:crosses val="autoZero"/>
        <c:auto val="1"/>
        <c:lblOffset val="100"/>
        <c:baseTimeUnit val="years"/>
      </c:dateAx>
      <c:valAx>
        <c:axId val="30777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78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09-4A25-95C3-3DC31BA04D6F}"/>
            </c:ext>
          </c:extLst>
        </c:ser>
        <c:dLbls>
          <c:showLegendKey val="0"/>
          <c:showVal val="0"/>
          <c:showCatName val="0"/>
          <c:showSerName val="0"/>
          <c:showPercent val="0"/>
          <c:showBubbleSize val="0"/>
        </c:dLbls>
        <c:gapWidth val="150"/>
        <c:axId val="300734104"/>
        <c:axId val="300738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7F09-4A25-95C3-3DC31BA04D6F}"/>
            </c:ext>
          </c:extLst>
        </c:ser>
        <c:dLbls>
          <c:showLegendKey val="0"/>
          <c:showVal val="0"/>
          <c:showCatName val="0"/>
          <c:showSerName val="0"/>
          <c:showPercent val="0"/>
          <c:showBubbleSize val="0"/>
        </c:dLbls>
        <c:marker val="1"/>
        <c:smooth val="0"/>
        <c:axId val="300734104"/>
        <c:axId val="300738024"/>
      </c:lineChart>
      <c:dateAx>
        <c:axId val="300734104"/>
        <c:scaling>
          <c:orientation val="minMax"/>
        </c:scaling>
        <c:delete val="1"/>
        <c:axPos val="b"/>
        <c:numFmt formatCode="ge" sourceLinked="1"/>
        <c:majorTickMark val="none"/>
        <c:minorTickMark val="none"/>
        <c:tickLblPos val="none"/>
        <c:crossAx val="300738024"/>
        <c:crosses val="autoZero"/>
        <c:auto val="1"/>
        <c:lblOffset val="100"/>
        <c:baseTimeUnit val="years"/>
      </c:dateAx>
      <c:valAx>
        <c:axId val="30073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73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22.8</c:v>
                </c:pt>
                <c:pt idx="1">
                  <c:v>28.87</c:v>
                </c:pt>
                <c:pt idx="2">
                  <c:v>24.31</c:v>
                </c:pt>
                <c:pt idx="3">
                  <c:v>29.64</c:v>
                </c:pt>
                <c:pt idx="4">
                  <c:v>21.18</c:v>
                </c:pt>
              </c:numCache>
            </c:numRef>
          </c:val>
          <c:extLst>
            <c:ext xmlns:c16="http://schemas.microsoft.com/office/drawing/2014/chart" uri="{C3380CC4-5D6E-409C-BE32-E72D297353CC}">
              <c16:uniqueId val="{00000000-C6CA-4FFE-A6DD-3EC1424D21E6}"/>
            </c:ext>
          </c:extLst>
        </c:ser>
        <c:dLbls>
          <c:showLegendKey val="0"/>
          <c:showVal val="0"/>
          <c:showCatName val="0"/>
          <c:showSerName val="0"/>
          <c:showPercent val="0"/>
          <c:showBubbleSize val="0"/>
        </c:dLbls>
        <c:gapWidth val="150"/>
        <c:axId val="303958176"/>
        <c:axId val="303961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C6CA-4FFE-A6DD-3EC1424D21E6}"/>
            </c:ext>
          </c:extLst>
        </c:ser>
        <c:dLbls>
          <c:showLegendKey val="0"/>
          <c:showVal val="0"/>
          <c:showCatName val="0"/>
          <c:showSerName val="0"/>
          <c:showPercent val="0"/>
          <c:showBubbleSize val="0"/>
        </c:dLbls>
        <c:marker val="1"/>
        <c:smooth val="0"/>
        <c:axId val="303958176"/>
        <c:axId val="303961704"/>
      </c:lineChart>
      <c:dateAx>
        <c:axId val="303958176"/>
        <c:scaling>
          <c:orientation val="minMax"/>
        </c:scaling>
        <c:delete val="1"/>
        <c:axPos val="b"/>
        <c:numFmt formatCode="ge" sourceLinked="1"/>
        <c:majorTickMark val="none"/>
        <c:minorTickMark val="none"/>
        <c:tickLblPos val="none"/>
        <c:crossAx val="303961704"/>
        <c:crosses val="autoZero"/>
        <c:auto val="1"/>
        <c:lblOffset val="100"/>
        <c:baseTimeUnit val="years"/>
      </c:dateAx>
      <c:valAx>
        <c:axId val="30396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95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711.06</c:v>
                </c:pt>
                <c:pt idx="1">
                  <c:v>532.85</c:v>
                </c:pt>
                <c:pt idx="2">
                  <c:v>646.72</c:v>
                </c:pt>
                <c:pt idx="3">
                  <c:v>526.01</c:v>
                </c:pt>
                <c:pt idx="4">
                  <c:v>731.23</c:v>
                </c:pt>
              </c:numCache>
            </c:numRef>
          </c:val>
          <c:extLst>
            <c:ext xmlns:c16="http://schemas.microsoft.com/office/drawing/2014/chart" uri="{C3380CC4-5D6E-409C-BE32-E72D297353CC}">
              <c16:uniqueId val="{00000000-BD5D-45B6-80A4-97AA7964FF74}"/>
            </c:ext>
          </c:extLst>
        </c:ser>
        <c:dLbls>
          <c:showLegendKey val="0"/>
          <c:showVal val="0"/>
          <c:showCatName val="0"/>
          <c:showSerName val="0"/>
          <c:showPercent val="0"/>
          <c:showBubbleSize val="0"/>
        </c:dLbls>
        <c:gapWidth val="150"/>
        <c:axId val="303956608"/>
        <c:axId val="30396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BD5D-45B6-80A4-97AA7964FF74}"/>
            </c:ext>
          </c:extLst>
        </c:ser>
        <c:dLbls>
          <c:showLegendKey val="0"/>
          <c:showVal val="0"/>
          <c:showCatName val="0"/>
          <c:showSerName val="0"/>
          <c:showPercent val="0"/>
          <c:showBubbleSize val="0"/>
        </c:dLbls>
        <c:marker val="1"/>
        <c:smooth val="0"/>
        <c:axId val="303956608"/>
        <c:axId val="303960136"/>
      </c:lineChart>
      <c:dateAx>
        <c:axId val="303956608"/>
        <c:scaling>
          <c:orientation val="minMax"/>
        </c:scaling>
        <c:delete val="1"/>
        <c:axPos val="b"/>
        <c:numFmt formatCode="ge" sourceLinked="1"/>
        <c:majorTickMark val="none"/>
        <c:minorTickMark val="none"/>
        <c:tickLblPos val="none"/>
        <c:crossAx val="303960136"/>
        <c:crosses val="autoZero"/>
        <c:auto val="1"/>
        <c:lblOffset val="100"/>
        <c:baseTimeUnit val="years"/>
      </c:dateAx>
      <c:valAx>
        <c:axId val="30396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9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山口県　上関町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2758</v>
      </c>
      <c r="AM8" s="50"/>
      <c r="AN8" s="50"/>
      <c r="AO8" s="50"/>
      <c r="AP8" s="50"/>
      <c r="AQ8" s="50"/>
      <c r="AR8" s="50"/>
      <c r="AS8" s="50"/>
      <c r="AT8" s="45">
        <f>データ!T6</f>
        <v>34.69</v>
      </c>
      <c r="AU8" s="45"/>
      <c r="AV8" s="45"/>
      <c r="AW8" s="45"/>
      <c r="AX8" s="45"/>
      <c r="AY8" s="45"/>
      <c r="AZ8" s="45"/>
      <c r="BA8" s="45"/>
      <c r="BB8" s="45">
        <f>データ!U6</f>
        <v>79.5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7.33</v>
      </c>
      <c r="Q10" s="45"/>
      <c r="R10" s="45"/>
      <c r="S10" s="45"/>
      <c r="T10" s="45"/>
      <c r="U10" s="45"/>
      <c r="V10" s="45"/>
      <c r="W10" s="45">
        <f>データ!Q6</f>
        <v>95.84</v>
      </c>
      <c r="X10" s="45"/>
      <c r="Y10" s="45"/>
      <c r="Z10" s="45"/>
      <c r="AA10" s="45"/>
      <c r="AB10" s="45"/>
      <c r="AC10" s="45"/>
      <c r="AD10" s="50">
        <f>データ!R6</f>
        <v>2500</v>
      </c>
      <c r="AE10" s="50"/>
      <c r="AF10" s="50"/>
      <c r="AG10" s="50"/>
      <c r="AH10" s="50"/>
      <c r="AI10" s="50"/>
      <c r="AJ10" s="50"/>
      <c r="AK10" s="2"/>
      <c r="AL10" s="50">
        <f>データ!V6</f>
        <v>200</v>
      </c>
      <c r="AM10" s="50"/>
      <c r="AN10" s="50"/>
      <c r="AO10" s="50"/>
      <c r="AP10" s="50"/>
      <c r="AQ10" s="50"/>
      <c r="AR10" s="50"/>
      <c r="AS10" s="50"/>
      <c r="AT10" s="45">
        <f>データ!W6</f>
        <v>0.1</v>
      </c>
      <c r="AU10" s="45"/>
      <c r="AV10" s="45"/>
      <c r="AW10" s="45"/>
      <c r="AX10" s="45"/>
      <c r="AY10" s="45"/>
      <c r="AZ10" s="45"/>
      <c r="BA10" s="45"/>
      <c r="BB10" s="45">
        <f>データ!X6</f>
        <v>2000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NSXuxzKTQhZrWnX0s4tCIKVs7JBT67LhIVT4vlIT//QZs2jCyL8KDstxUiwY6bMJZhk7V4aVpYktRxwimK29xA==" saltValue="3N5pU15oRAejxc+tC/E+j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353418</v>
      </c>
      <c r="D6" s="33">
        <f t="shared" si="3"/>
        <v>47</v>
      </c>
      <c r="E6" s="33">
        <f t="shared" si="3"/>
        <v>17</v>
      </c>
      <c r="F6" s="33">
        <f t="shared" si="3"/>
        <v>5</v>
      </c>
      <c r="G6" s="33">
        <f t="shared" si="3"/>
        <v>0</v>
      </c>
      <c r="H6" s="33" t="str">
        <f t="shared" si="3"/>
        <v>山口県　上関町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7.33</v>
      </c>
      <c r="Q6" s="34">
        <f t="shared" si="3"/>
        <v>95.84</v>
      </c>
      <c r="R6" s="34">
        <f t="shared" si="3"/>
        <v>2500</v>
      </c>
      <c r="S6" s="34">
        <f t="shared" si="3"/>
        <v>2758</v>
      </c>
      <c r="T6" s="34">
        <f t="shared" si="3"/>
        <v>34.69</v>
      </c>
      <c r="U6" s="34">
        <f t="shared" si="3"/>
        <v>79.5</v>
      </c>
      <c r="V6" s="34">
        <f t="shared" si="3"/>
        <v>200</v>
      </c>
      <c r="W6" s="34">
        <f t="shared" si="3"/>
        <v>0.1</v>
      </c>
      <c r="X6" s="34">
        <f t="shared" si="3"/>
        <v>2000</v>
      </c>
      <c r="Y6" s="35">
        <f>IF(Y7="",NA(),Y7)</f>
        <v>100.09</v>
      </c>
      <c r="Z6" s="35">
        <f t="shared" ref="Z6:AH6" si="4">IF(Z7="",NA(),Z7)</f>
        <v>99.92</v>
      </c>
      <c r="AA6" s="35">
        <f t="shared" si="4"/>
        <v>100.03</v>
      </c>
      <c r="AB6" s="35">
        <f t="shared" si="4"/>
        <v>99.96</v>
      </c>
      <c r="AC6" s="35">
        <f t="shared" si="4"/>
        <v>100.02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22.8</v>
      </c>
      <c r="BR6" s="35">
        <f t="shared" ref="BR6:BZ6" si="8">IF(BR7="",NA(),BR7)</f>
        <v>28.87</v>
      </c>
      <c r="BS6" s="35">
        <f t="shared" si="8"/>
        <v>24.31</v>
      </c>
      <c r="BT6" s="35">
        <f t="shared" si="8"/>
        <v>29.64</v>
      </c>
      <c r="BU6" s="35">
        <f t="shared" si="8"/>
        <v>21.18</v>
      </c>
      <c r="BV6" s="35">
        <f t="shared" si="8"/>
        <v>50.82</v>
      </c>
      <c r="BW6" s="35">
        <f t="shared" si="8"/>
        <v>52.19</v>
      </c>
      <c r="BX6" s="35">
        <f t="shared" si="8"/>
        <v>55.32</v>
      </c>
      <c r="BY6" s="35">
        <f t="shared" si="8"/>
        <v>59.8</v>
      </c>
      <c r="BZ6" s="35">
        <f t="shared" si="8"/>
        <v>57.77</v>
      </c>
      <c r="CA6" s="34" t="str">
        <f>IF(CA7="","",IF(CA7="-","【-】","【"&amp;SUBSTITUTE(TEXT(CA7,"#,##0.00"),"-","△")&amp;"】"))</f>
        <v>【59.51】</v>
      </c>
      <c r="CB6" s="35">
        <f>IF(CB7="",NA(),CB7)</f>
        <v>711.06</v>
      </c>
      <c r="CC6" s="35">
        <f t="shared" ref="CC6:CK6" si="9">IF(CC7="",NA(),CC7)</f>
        <v>532.85</v>
      </c>
      <c r="CD6" s="35">
        <f t="shared" si="9"/>
        <v>646.72</v>
      </c>
      <c r="CE6" s="35">
        <f t="shared" si="9"/>
        <v>526.01</v>
      </c>
      <c r="CF6" s="35">
        <f t="shared" si="9"/>
        <v>731.23</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44.14</v>
      </c>
      <c r="CN6" s="35">
        <f t="shared" ref="CN6:CV6" si="10">IF(CN7="",NA(),CN7)</f>
        <v>40.54</v>
      </c>
      <c r="CO6" s="35">
        <f t="shared" si="10"/>
        <v>42.34</v>
      </c>
      <c r="CP6" s="35">
        <f t="shared" si="10"/>
        <v>41.44</v>
      </c>
      <c r="CQ6" s="35">
        <f t="shared" si="10"/>
        <v>39.64</v>
      </c>
      <c r="CR6" s="35">
        <f t="shared" si="10"/>
        <v>53.24</v>
      </c>
      <c r="CS6" s="35">
        <f t="shared" si="10"/>
        <v>52.31</v>
      </c>
      <c r="CT6" s="35">
        <f t="shared" si="10"/>
        <v>60.65</v>
      </c>
      <c r="CU6" s="35">
        <f t="shared" si="10"/>
        <v>51.75</v>
      </c>
      <c r="CV6" s="35">
        <f t="shared" si="10"/>
        <v>50.68</v>
      </c>
      <c r="CW6" s="34" t="str">
        <f>IF(CW7="","",IF(CW7="-","【-】","【"&amp;SUBSTITUTE(TEXT(CW7,"#,##0.00"),"-","△")&amp;"】"))</f>
        <v>【52.23】</v>
      </c>
      <c r="CX6" s="35">
        <f>IF(CX7="",NA(),CX7)</f>
        <v>82.38</v>
      </c>
      <c r="CY6" s="35">
        <f t="shared" ref="CY6:DG6" si="11">IF(CY7="",NA(),CY7)</f>
        <v>84.09</v>
      </c>
      <c r="CZ6" s="35">
        <f t="shared" si="11"/>
        <v>83.1</v>
      </c>
      <c r="DA6" s="35">
        <f t="shared" si="11"/>
        <v>80.680000000000007</v>
      </c>
      <c r="DB6" s="35">
        <f t="shared" si="11"/>
        <v>83.5</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2">
      <c r="A7" s="28"/>
      <c r="B7" s="37">
        <v>2018</v>
      </c>
      <c r="C7" s="37">
        <v>353418</v>
      </c>
      <c r="D7" s="37">
        <v>47</v>
      </c>
      <c r="E7" s="37">
        <v>17</v>
      </c>
      <c r="F7" s="37">
        <v>5</v>
      </c>
      <c r="G7" s="37">
        <v>0</v>
      </c>
      <c r="H7" s="37" t="s">
        <v>97</v>
      </c>
      <c r="I7" s="37" t="s">
        <v>98</v>
      </c>
      <c r="J7" s="37" t="s">
        <v>99</v>
      </c>
      <c r="K7" s="37" t="s">
        <v>100</v>
      </c>
      <c r="L7" s="37" t="s">
        <v>101</v>
      </c>
      <c r="M7" s="37" t="s">
        <v>102</v>
      </c>
      <c r="N7" s="38" t="s">
        <v>103</v>
      </c>
      <c r="O7" s="38" t="s">
        <v>104</v>
      </c>
      <c r="P7" s="38">
        <v>7.33</v>
      </c>
      <c r="Q7" s="38">
        <v>95.84</v>
      </c>
      <c r="R7" s="38">
        <v>2500</v>
      </c>
      <c r="S7" s="38">
        <v>2758</v>
      </c>
      <c r="T7" s="38">
        <v>34.69</v>
      </c>
      <c r="U7" s="38">
        <v>79.5</v>
      </c>
      <c r="V7" s="38">
        <v>200</v>
      </c>
      <c r="W7" s="38">
        <v>0.1</v>
      </c>
      <c r="X7" s="38">
        <v>2000</v>
      </c>
      <c r="Y7" s="38">
        <v>100.09</v>
      </c>
      <c r="Z7" s="38">
        <v>99.92</v>
      </c>
      <c r="AA7" s="38">
        <v>100.03</v>
      </c>
      <c r="AB7" s="38">
        <v>99.96</v>
      </c>
      <c r="AC7" s="38">
        <v>100.02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22.8</v>
      </c>
      <c r="BR7" s="38">
        <v>28.87</v>
      </c>
      <c r="BS7" s="38">
        <v>24.31</v>
      </c>
      <c r="BT7" s="38">
        <v>29.64</v>
      </c>
      <c r="BU7" s="38">
        <v>21.18</v>
      </c>
      <c r="BV7" s="38">
        <v>50.82</v>
      </c>
      <c r="BW7" s="38">
        <v>52.19</v>
      </c>
      <c r="BX7" s="38">
        <v>55.32</v>
      </c>
      <c r="BY7" s="38">
        <v>59.8</v>
      </c>
      <c r="BZ7" s="38">
        <v>57.77</v>
      </c>
      <c r="CA7" s="38">
        <v>59.51</v>
      </c>
      <c r="CB7" s="38">
        <v>711.06</v>
      </c>
      <c r="CC7" s="38">
        <v>532.85</v>
      </c>
      <c r="CD7" s="38">
        <v>646.72</v>
      </c>
      <c r="CE7" s="38">
        <v>526.01</v>
      </c>
      <c r="CF7" s="38">
        <v>731.23</v>
      </c>
      <c r="CG7" s="38">
        <v>300.52</v>
      </c>
      <c r="CH7" s="38">
        <v>296.14</v>
      </c>
      <c r="CI7" s="38">
        <v>283.17</v>
      </c>
      <c r="CJ7" s="38">
        <v>263.76</v>
      </c>
      <c r="CK7" s="38">
        <v>274.35000000000002</v>
      </c>
      <c r="CL7" s="38">
        <v>261.45999999999998</v>
      </c>
      <c r="CM7" s="38">
        <v>44.14</v>
      </c>
      <c r="CN7" s="38">
        <v>40.54</v>
      </c>
      <c r="CO7" s="38">
        <v>42.34</v>
      </c>
      <c r="CP7" s="38">
        <v>41.44</v>
      </c>
      <c r="CQ7" s="38">
        <v>39.64</v>
      </c>
      <c r="CR7" s="38">
        <v>53.24</v>
      </c>
      <c r="CS7" s="38">
        <v>52.31</v>
      </c>
      <c r="CT7" s="38">
        <v>60.65</v>
      </c>
      <c r="CU7" s="38">
        <v>51.75</v>
      </c>
      <c r="CV7" s="38">
        <v>50.68</v>
      </c>
      <c r="CW7" s="38">
        <v>52.23</v>
      </c>
      <c r="CX7" s="38">
        <v>82.38</v>
      </c>
      <c r="CY7" s="38">
        <v>84.09</v>
      </c>
      <c r="CZ7" s="38">
        <v>83.1</v>
      </c>
      <c r="DA7" s="38">
        <v>80.680000000000007</v>
      </c>
      <c r="DB7" s="38">
        <v>83.5</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kaminoseki</cp:lastModifiedBy>
  <dcterms:created xsi:type="dcterms:W3CDTF">2019-12-05T05:22:13Z</dcterms:created>
  <dcterms:modified xsi:type="dcterms:W3CDTF">2020-03-04T05:28:28Z</dcterms:modified>
  <cp:category/>
</cp:coreProperties>
</file>