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oumu\Desktop\経営比較分析\"/>
    </mc:Choice>
  </mc:AlternateContent>
  <workbookProtection workbookAlgorithmName="SHA-512" workbookHashValue="vViTZ2bMUIYAPg53orSF0zOf09RzeKylK4VacnOcP4tWxlv8iLTGSfgiQ7exDWrLeQtkKiSp0PA5b0fAzggKoA==" workbookSaltValue="TI07I4illxbO1OvckWMg0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<sst xmlns="http://schemas.openxmlformats.org/spreadsheetml/2006/main" count="240" uniqueCount="125">
  <si>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</si>
  <si>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</si>
  <si>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</si>
  <si>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</si>
  <si>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</si>
  <si>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</si>
  <si>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</si>
  <si>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</si>
  <si>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</si>
  <si>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</si>
  <si>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</si>
  <si>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</si>
  <si>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</si>
  <si>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</si>
  <si>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</si>
  <si>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</si>
  <si>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</si>
  <si>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</si>
  <si>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</si>
  <si>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</si>
  <si>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</si>
  <si>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</si>
  <si>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</si>
  <si>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</si>
  <si>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</si>
  <si>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</si>
  <si>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</si>
  <si>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</si>
  <si>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</si>
  <si>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</si>
  <si>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</si>
  <si>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</si>
  <si>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</si>
  <si>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</si>
  <si>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</si>
  <si>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</si>
  <si>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</si>
  <si>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</si>
  <si>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</si>
  <si>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</si>
  <si>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</si>
  <si>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</si>
  <si>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</si>
  <si>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</si>
  <si>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</si>
  <si>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</si>
  <si>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</si>
  <si>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</si>
  <si>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</si>
  <si>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</si>
  <si>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</si>
  <si>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</si>
  <si>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</si>
  <si>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</si>
  <si>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</si>
  <si>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</si>
  <si>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</si>
  <si>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</si>
  <si>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</si>
  <si>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</si>
  <si>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</si>
  <si>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</si>
  <si>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</si>
  <si>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</si>
  <si>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</si>
  <si>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</si>
  <si>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</si>
  <si>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</si>
  <si>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</si>
  <si>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</si>
  <si>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</si>
  <si>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</si>
  <si>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</si>
  <si>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</si>
  <si>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</si>
  <si>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</si>
  <si>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</si>
  <si>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</si>
  <si>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</si>
  <si>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</si>
  <si>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</si>
  <si>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</si>
  <si>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</si>
  <si>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</si>
  <si>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</si>
  <si>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</si>
  <si>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</si>
  <si>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</si>
  <si>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</si>
  <si>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</si>
  <si>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</si>
  <si>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</si>
  <si>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</si>
  <si>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</si>
  <si>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</si>
  <si>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</si>
  <si>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</si>
  <si>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</si>
  <si>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</si>
  <si>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</si>
  <si>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</si>
  <si>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</si>
  <si>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</si>
  <si>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</si>
  <si>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</si>
  <si>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</si>
  <si>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</si>
  <si>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</si>
  <si>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</si>
  <si>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</si>
  <si>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</si>
  <si>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</si>
  <si>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</si>
  <si>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</si>
  <si>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</si>
  <si>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</si>
  <si>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</si>
  <si>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</si>
  <si>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</si>
  <si>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</si>
  <si>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</si>
  <si>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</si>
  <si>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平成17年に供用開始し、管渠の改築等の必要性が低いため大規模な更新は行っていない。</t>
    <rPh sb="1" eb="3">
      <t>ヘイセイ</t>
    </rPh>
    <rPh sb="5" eb="6">
      <t>ネン</t>
    </rPh>
    <rPh sb="7" eb="9">
      <t>キョウヨウ</t>
    </rPh>
    <rPh sb="9" eb="11">
      <t>カイシ</t>
    </rPh>
    <rPh sb="13" eb="15">
      <t>カンキョ</t>
    </rPh>
    <rPh sb="16" eb="18">
      <t>カイチク</t>
    </rPh>
    <rPh sb="18" eb="19">
      <t>トウ</t>
    </rPh>
    <rPh sb="20" eb="23">
      <t>ヒツヨウセイ</t>
    </rPh>
    <rPh sb="24" eb="25">
      <t>ヒク</t>
    </rPh>
    <rPh sb="28" eb="31">
      <t>ダイキボ</t>
    </rPh>
    <rPh sb="32" eb="34">
      <t>コウシン</t>
    </rPh>
    <rPh sb="35" eb="36">
      <t>オコナ</t>
    </rPh>
    <phoneticPr fontId="4"/>
  </si>
  <si>
    <t>　人口減少に伴い使用料収入は今後も減少する見込みであり、高い水洗化率を鑑みると多くの新規加入者は望めない。営業利益の減少により、今後も一般会計からの基準外繰入に依存する状況は継続すると思われる。
　経費削減による基準外繰入金の依存からの脱却、更新予定施設のスペックダウンの検討等を目標に定めた経営戦略のもと持続可能な事業運営を目指す。</t>
    <rPh sb="1" eb="3">
      <t>ジンコウ</t>
    </rPh>
    <rPh sb="3" eb="5">
      <t>ゲンショウ</t>
    </rPh>
    <rPh sb="6" eb="7">
      <t>トモナ</t>
    </rPh>
    <rPh sb="8" eb="11">
      <t>シヨウリョウ</t>
    </rPh>
    <rPh sb="11" eb="13">
      <t>シュウニュウ</t>
    </rPh>
    <rPh sb="14" eb="16">
      <t>コンゴ</t>
    </rPh>
    <rPh sb="17" eb="19">
      <t>ゲンショウ</t>
    </rPh>
    <rPh sb="21" eb="23">
      <t>ミコ</t>
    </rPh>
    <rPh sb="28" eb="29">
      <t>タカ</t>
    </rPh>
    <rPh sb="30" eb="33">
      <t>スイセンカ</t>
    </rPh>
    <rPh sb="33" eb="34">
      <t>リツ</t>
    </rPh>
    <rPh sb="35" eb="36">
      <t>カンガ</t>
    </rPh>
    <rPh sb="39" eb="40">
      <t>オオ</t>
    </rPh>
    <rPh sb="42" eb="44">
      <t>シンキ</t>
    </rPh>
    <rPh sb="44" eb="47">
      <t>カニュウシャ</t>
    </rPh>
    <rPh sb="48" eb="49">
      <t>ノゾ</t>
    </rPh>
    <rPh sb="53" eb="55">
      <t>エイギョウ</t>
    </rPh>
    <rPh sb="55" eb="57">
      <t>リエキ</t>
    </rPh>
    <rPh sb="58" eb="60">
      <t>ゲンショウ</t>
    </rPh>
    <rPh sb="64" eb="66">
      <t>コンゴ</t>
    </rPh>
    <rPh sb="67" eb="69">
      <t>イッパン</t>
    </rPh>
    <rPh sb="69" eb="71">
      <t>カイケイ</t>
    </rPh>
    <rPh sb="74" eb="76">
      <t>キジュン</t>
    </rPh>
    <rPh sb="76" eb="77">
      <t>ガイ</t>
    </rPh>
    <rPh sb="77" eb="79">
      <t>クリイレ</t>
    </rPh>
    <rPh sb="80" eb="82">
      <t>イゾン</t>
    </rPh>
    <rPh sb="84" eb="86">
      <t>ジョウキョウ</t>
    </rPh>
    <rPh sb="87" eb="89">
      <t>ケイゾク</t>
    </rPh>
    <rPh sb="92" eb="93">
      <t>オモ</t>
    </rPh>
    <rPh sb="99" eb="101">
      <t>ケイヒ</t>
    </rPh>
    <rPh sb="101" eb="103">
      <t>サクゲン</t>
    </rPh>
    <rPh sb="106" eb="108">
      <t>キジュン</t>
    </rPh>
    <rPh sb="108" eb="109">
      <t>ガイ</t>
    </rPh>
    <rPh sb="109" eb="111">
      <t>クリイレ</t>
    </rPh>
    <rPh sb="111" eb="112">
      <t>キン</t>
    </rPh>
    <rPh sb="113" eb="115">
      <t>イゾン</t>
    </rPh>
    <rPh sb="118" eb="120">
      <t>ダッキャク</t>
    </rPh>
    <rPh sb="121" eb="123">
      <t>コウシン</t>
    </rPh>
    <rPh sb="123" eb="125">
      <t>ヨテイ</t>
    </rPh>
    <rPh sb="125" eb="127">
      <t>シセツ</t>
    </rPh>
    <rPh sb="136" eb="138">
      <t>ケントウ</t>
    </rPh>
    <rPh sb="138" eb="139">
      <t>トウ</t>
    </rPh>
    <rPh sb="140" eb="142">
      <t>モクヒョウ</t>
    </rPh>
    <rPh sb="143" eb="144">
      <t>サダ</t>
    </rPh>
    <rPh sb="146" eb="148">
      <t>ケイエイ</t>
    </rPh>
    <rPh sb="148" eb="150">
      <t>センリャク</t>
    </rPh>
    <rPh sb="153" eb="155">
      <t>ジゾク</t>
    </rPh>
    <rPh sb="155" eb="157">
      <t>カノウ</t>
    </rPh>
    <rPh sb="158" eb="160">
      <t>ジギョウ</t>
    </rPh>
    <rPh sb="160" eb="162">
      <t>ウンエイ</t>
    </rPh>
    <rPh sb="163" eb="165">
      <t>メザ</t>
    </rPh>
    <phoneticPr fontId="4"/>
  </si>
  <si>
    <t>　収益的収支比率は、赤字会計にならないように一般会計から繰り入れをおこなっているため、例年どおり約100％となっている。
　経費回収率は昨年度と比べ下がっている。これは、中継ポンプの取付による更新工事を本年に実施したため、汚水処理費が高くなったことと、料金収入の減少傾向が続いていることが原因である。使用料の見直しなども検討する必要がある。
　汚水処理原価は、昨年度に比べ、有収水量が微増したものの、それ以上に汚水処理費が増加したため昨年度より高くなった。
　施設利用率は、類似団体と比べて低くなっている。人口減少が進み、処理能力に比べ処理量が低い状況である。今後も規模の拡大等は行わず、必要分の更新にとどめるつもりである。
　水洗化率は、類似団体よりも高い数値を維持しているが、当年度に設置人口が転出・死亡により減少したため水洗化率も低下した。</t>
    <rPh sb="1" eb="4">
      <t>シュウエキテキ</t>
    </rPh>
    <rPh sb="4" eb="6">
      <t>シュウシ</t>
    </rPh>
    <rPh sb="6" eb="8">
      <t>ヒリツ</t>
    </rPh>
    <rPh sb="10" eb="12">
      <t>アカジ</t>
    </rPh>
    <rPh sb="12" eb="14">
      <t>カイケイ</t>
    </rPh>
    <rPh sb="22" eb="24">
      <t>イッパン</t>
    </rPh>
    <rPh sb="24" eb="26">
      <t>カイケイ</t>
    </rPh>
    <rPh sb="28" eb="29">
      <t>ク</t>
    </rPh>
    <rPh sb="30" eb="31">
      <t>イ</t>
    </rPh>
    <rPh sb="43" eb="45">
      <t>レイネン</t>
    </rPh>
    <rPh sb="48" eb="49">
      <t>ヤク</t>
    </rPh>
    <rPh sb="62" eb="64">
      <t>ケイヒ</t>
    </rPh>
    <rPh sb="64" eb="66">
      <t>カイシュウ</t>
    </rPh>
    <rPh sb="66" eb="67">
      <t>リツ</t>
    </rPh>
    <rPh sb="68" eb="70">
      <t>サクネン</t>
    </rPh>
    <rPh sb="70" eb="71">
      <t>ド</t>
    </rPh>
    <rPh sb="72" eb="73">
      <t>クラ</t>
    </rPh>
    <rPh sb="74" eb="75">
      <t>サ</t>
    </rPh>
    <rPh sb="85" eb="87">
      <t>チュウケイ</t>
    </rPh>
    <rPh sb="91" eb="93">
      <t>トリツケ</t>
    </rPh>
    <rPh sb="96" eb="98">
      <t>コウシン</t>
    </rPh>
    <rPh sb="98" eb="100">
      <t>コウジ</t>
    </rPh>
    <rPh sb="101" eb="103">
      <t>ホンネン</t>
    </rPh>
    <rPh sb="104" eb="106">
      <t>ジッシ</t>
    </rPh>
    <rPh sb="111" eb="113">
      <t>オスイ</t>
    </rPh>
    <rPh sb="113" eb="115">
      <t>ショリ</t>
    </rPh>
    <rPh sb="115" eb="116">
      <t>ヒ</t>
    </rPh>
    <rPh sb="117" eb="118">
      <t>タカ</t>
    </rPh>
    <rPh sb="126" eb="128">
      <t>リョウキン</t>
    </rPh>
    <rPh sb="128" eb="130">
      <t>シュウニュウ</t>
    </rPh>
    <rPh sb="131" eb="133">
      <t>ゲンショウ</t>
    </rPh>
    <rPh sb="133" eb="135">
      <t>ケイコウ</t>
    </rPh>
    <rPh sb="136" eb="137">
      <t>ツヅ</t>
    </rPh>
    <rPh sb="144" eb="146">
      <t>ゲンイン</t>
    </rPh>
    <rPh sb="150" eb="153">
      <t>シヨウリョウ</t>
    </rPh>
    <rPh sb="154" eb="156">
      <t>ミナオ</t>
    </rPh>
    <rPh sb="160" eb="162">
      <t>ケントウ</t>
    </rPh>
    <rPh sb="164" eb="166">
      <t>ヒツヨウ</t>
    </rPh>
    <rPh sb="172" eb="174">
      <t>オスイ</t>
    </rPh>
    <rPh sb="174" eb="176">
      <t>ショリ</t>
    </rPh>
    <rPh sb="176" eb="178">
      <t>ゲンカ</t>
    </rPh>
    <rPh sb="180" eb="183">
      <t>サクネンド</t>
    </rPh>
    <rPh sb="184" eb="185">
      <t>クラ</t>
    </rPh>
    <rPh sb="187" eb="189">
      <t>ユウシュウ</t>
    </rPh>
    <rPh sb="189" eb="191">
      <t>スイリョウ</t>
    </rPh>
    <rPh sb="192" eb="194">
      <t>ビゾウ</t>
    </rPh>
    <rPh sb="202" eb="204">
      <t>イジョウ</t>
    </rPh>
    <rPh sb="205" eb="207">
      <t>オスイ</t>
    </rPh>
    <rPh sb="207" eb="209">
      <t>ショリ</t>
    </rPh>
    <rPh sb="209" eb="210">
      <t>ヒ</t>
    </rPh>
    <rPh sb="211" eb="213">
      <t>ゾウカ</t>
    </rPh>
    <rPh sb="217" eb="220">
      <t>サクネンド</t>
    </rPh>
    <rPh sb="222" eb="223">
      <t>タカ</t>
    </rPh>
    <rPh sb="230" eb="232">
      <t>シセツ</t>
    </rPh>
    <rPh sb="232" eb="235">
      <t>リヨウリツ</t>
    </rPh>
    <rPh sb="237" eb="239">
      <t>ルイジ</t>
    </rPh>
    <rPh sb="239" eb="241">
      <t>ダンタイ</t>
    </rPh>
    <rPh sb="242" eb="243">
      <t>クラ</t>
    </rPh>
    <rPh sb="245" eb="246">
      <t>ヒク</t>
    </rPh>
    <rPh sb="253" eb="255">
      <t>ジンコウ</t>
    </rPh>
    <rPh sb="255" eb="257">
      <t>ゲンショウ</t>
    </rPh>
    <rPh sb="258" eb="259">
      <t>スス</t>
    </rPh>
    <rPh sb="261" eb="263">
      <t>ショリ</t>
    </rPh>
    <rPh sb="263" eb="265">
      <t>ノウリョク</t>
    </rPh>
    <rPh sb="266" eb="267">
      <t>クラ</t>
    </rPh>
    <rPh sb="268" eb="270">
      <t>ショリ</t>
    </rPh>
    <rPh sb="270" eb="271">
      <t>リョウ</t>
    </rPh>
    <rPh sb="272" eb="273">
      <t>ヒク</t>
    </rPh>
    <rPh sb="274" eb="276">
      <t>ジョウキョウ</t>
    </rPh>
    <rPh sb="280" eb="282">
      <t>コンゴ</t>
    </rPh>
    <rPh sb="283" eb="285">
      <t>キボ</t>
    </rPh>
    <rPh sb="286" eb="288">
      <t>カクダイ</t>
    </rPh>
    <rPh sb="288" eb="289">
      <t>トウ</t>
    </rPh>
    <rPh sb="290" eb="291">
      <t>オコナ</t>
    </rPh>
    <rPh sb="294" eb="296">
      <t>ヒツヨウ</t>
    </rPh>
    <rPh sb="296" eb="297">
      <t>ブン</t>
    </rPh>
    <rPh sb="298" eb="300">
      <t>コウシン</t>
    </rPh>
    <rPh sb="314" eb="317">
      <t>スイセンカ</t>
    </rPh>
    <rPh sb="317" eb="318">
      <t>リツ</t>
    </rPh>
    <rPh sb="320" eb="322">
      <t>ルイジ</t>
    </rPh>
    <rPh sb="322" eb="324">
      <t>ダンタイ</t>
    </rPh>
    <rPh sb="327" eb="328">
      <t>タカ</t>
    </rPh>
    <rPh sb="329" eb="331">
      <t>スウチ</t>
    </rPh>
    <rPh sb="332" eb="334">
      <t>イジ</t>
    </rPh>
    <rPh sb="340" eb="343">
      <t>トウネンド</t>
    </rPh>
    <rPh sb="344" eb="346">
      <t>セッチ</t>
    </rPh>
    <rPh sb="346" eb="348">
      <t>ジンコウ</t>
    </rPh>
    <rPh sb="349" eb="351">
      <t>テンシュツ</t>
    </rPh>
    <rPh sb="352" eb="354">
      <t>シボウ</t>
    </rPh>
    <rPh sb="357" eb="359">
      <t>ゲンショウ</t>
    </rPh>
    <rPh sb="363" eb="366">
      <t>スイセンカ</t>
    </rPh>
    <rPh sb="366" eb="367">
      <t>リツ</t>
    </rPh>
    <rPh sb="368" eb="370">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</si>
</sst>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83-4365-B788-7AD9585052DB}"/>
            </c:ext>
          </c:extLst>
        </c:ser>
        <c:dLbls>
          <c:showLegendKey val="0"/>
          <c:showVal val="0"/>
          <c:showCatName val="0"/>
          <c:showSerName val="0"/>
          <c:showPercent val="0"/>
          <c:showBubbleSize val="0"/>
        </c:dLbls>
        <c:gapWidth val="150"/>
        <c:axId val="37018624"/>
        <c:axId val="1215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c:ext xmlns:c16="http://schemas.microsoft.com/office/drawing/2014/chart" uri="{C3380CC4-5D6E-409C-BE32-E72D297353CC}">
              <c16:uniqueId val="{00000001-D183-4365-B788-7AD9585052DB}"/>
            </c:ext>
          </c:extLst>
        </c:ser>
        <c:dLbls>
          <c:showLegendKey val="0"/>
          <c:showVal val="0"/>
          <c:showCatName val="0"/>
          <c:showSerName val="0"/>
          <c:showPercent val="0"/>
          <c:showBubbleSize val="0"/>
        </c:dLbls>
        <c:marker val="1"/>
        <c:smooth val="0"/>
        <c:axId val="37018624"/>
        <c:axId val="121524992"/>
      </c:lineChart>
      <c:dateAx>
        <c:axId val="37018624"/>
        <c:scaling>
          <c:orientation val="minMax"/>
        </c:scaling>
        <c:delete val="1"/>
        <c:axPos val="b"/>
        <c:numFmt formatCode="ge" sourceLinked="1"/>
        <c:majorTickMark val="none"/>
        <c:minorTickMark val="none"/>
        <c:tickLblPos val="none"/>
        <c:crossAx val="121524992"/>
        <c:crosses val="autoZero"/>
        <c:auto val="1"/>
        <c:lblOffset val="100"/>
        <c:baseTimeUnit val="years"/>
      </c:dateAx>
      <c:valAx>
        <c:axId val="121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26.03</c:v>
                </c:pt>
                <c:pt idx="1">
                  <c:v>19.18</c:v>
                </c:pt>
                <c:pt idx="2">
                  <c:v>18.489999999999998</c:v>
                </c:pt>
                <c:pt idx="3">
                  <c:v>21.23</c:v>
                </c:pt>
                <c:pt idx="4">
                  <c:v>23.29</c:v>
                </c:pt>
              </c:numCache>
            </c:numRef>
          </c:val>
          <c:extLst>
            <c:ext xmlns:c16="http://schemas.microsoft.com/office/drawing/2014/chart" uri="{C3380CC4-5D6E-409C-BE32-E72D297353CC}">
              <c16:uniqueId val="{00000000-CA52-43DF-864A-3230EEB5B995}"/>
            </c:ext>
          </c:extLst>
        </c:ser>
        <c:dLbls>
          <c:showLegendKey val="0"/>
          <c:showVal val="0"/>
          <c:showCatName val="0"/>
          <c:showSerName val="0"/>
          <c:showPercent val="0"/>
          <c:showBubbleSize val="0"/>
        </c:dLbls>
        <c:gapWidth val="150"/>
        <c:axId val="35590912"/>
        <c:axId val="355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c:ext xmlns:c16="http://schemas.microsoft.com/office/drawing/2014/chart" uri="{C3380CC4-5D6E-409C-BE32-E72D297353CC}">
              <c16:uniqueId val="{00000001-CA52-43DF-864A-3230EEB5B995}"/>
            </c:ext>
          </c:extLst>
        </c:ser>
        <c:dLbls>
          <c:showLegendKey val="0"/>
          <c:showVal val="0"/>
          <c:showCatName val="0"/>
          <c:showSerName val="0"/>
          <c:showPercent val="0"/>
          <c:showBubbleSize val="0"/>
        </c:dLbls>
        <c:marker val="1"/>
        <c:smooth val="0"/>
        <c:axId val="35590912"/>
        <c:axId val="35592832"/>
      </c:lineChart>
      <c:dateAx>
        <c:axId val="35590912"/>
        <c:scaling>
          <c:orientation val="minMax"/>
        </c:scaling>
        <c:delete val="1"/>
        <c:axPos val="b"/>
        <c:numFmt formatCode="ge" sourceLinked="1"/>
        <c:majorTickMark val="none"/>
        <c:minorTickMark val="none"/>
        <c:tickLblPos val="none"/>
        <c:crossAx val="35592832"/>
        <c:crosses val="autoZero"/>
        <c:auto val="1"/>
        <c:lblOffset val="100"/>
        <c:baseTimeUnit val="years"/>
      </c:dateAx>
      <c:valAx>
        <c:axId val="35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88.41</c:v>
                </c:pt>
                <c:pt idx="1">
                  <c:v>89.68</c:v>
                </c:pt>
                <c:pt idx="2">
                  <c:v>92.75</c:v>
                </c:pt>
                <c:pt idx="3">
                  <c:v>97.67</c:v>
                </c:pt>
                <c:pt idx="4">
                  <c:v>80.62</c:v>
                </c:pt>
              </c:numCache>
            </c:numRef>
          </c:val>
          <c:extLst>
            <c:ext xmlns:c16="http://schemas.microsoft.com/office/drawing/2014/chart" uri="{C3380CC4-5D6E-409C-BE32-E72D297353CC}">
              <c16:uniqueId val="{00000000-D4D4-4292-8E07-FBE11AFA299B}"/>
            </c:ext>
          </c:extLst>
        </c:ser>
        <c:dLbls>
          <c:showLegendKey val="0"/>
          <c:showVal val="0"/>
          <c:showCatName val="0"/>
          <c:showSerName val="0"/>
          <c:showPercent val="0"/>
          <c:showBubbleSize val="0"/>
        </c:dLbls>
        <c:gapWidth val="150"/>
        <c:axId val="35800192"/>
        <c:axId val="35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c:ext xmlns:c16="http://schemas.microsoft.com/office/drawing/2014/chart" uri="{C3380CC4-5D6E-409C-BE32-E72D297353CC}">
              <c16:uniqueId val="{00000001-D4D4-4292-8E07-FBE11AFA299B}"/>
            </c:ext>
          </c:extLst>
        </c:ser>
        <c:dLbls>
          <c:showLegendKey val="0"/>
          <c:showVal val="0"/>
          <c:showCatName val="0"/>
          <c:showSerName val="0"/>
          <c:showPercent val="0"/>
          <c:showBubbleSize val="0"/>
        </c:dLbls>
        <c:marker val="1"/>
        <c:smooth val="0"/>
        <c:axId val="35800192"/>
        <c:axId val="35802112"/>
      </c:lineChart>
      <c:dateAx>
        <c:axId val="35800192"/>
        <c:scaling>
          <c:orientation val="minMax"/>
        </c:scaling>
        <c:delete val="1"/>
        <c:axPos val="b"/>
        <c:numFmt formatCode="ge" sourceLinked="1"/>
        <c:majorTickMark val="none"/>
        <c:minorTickMark val="none"/>
        <c:tickLblPos val="none"/>
        <c:crossAx val="35802112"/>
        <c:crosses val="autoZero"/>
        <c:auto val="1"/>
        <c:lblOffset val="100"/>
        <c:baseTimeUnit val="years"/>
      </c:dateAx>
      <c:valAx>
        <c:axId val="35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99.94</c:v>
                </c:pt>
                <c:pt idx="1">
                  <c:v>100.07</c:v>
                </c:pt>
                <c:pt idx="2">
                  <c:v>99.89</c:v>
                </c:pt>
                <c:pt idx="3">
                  <c:v>99.98</c:v>
                </c:pt>
                <c:pt idx="4">
                  <c:v>100.03</c:v>
                </c:pt>
              </c:numCache>
            </c:numRef>
          </c:val>
          <c:extLst>
            <c:ext xmlns:c16="http://schemas.microsoft.com/office/drawing/2014/chart" uri="{C3380CC4-5D6E-409C-BE32-E72D297353CC}">
              <c16:uniqueId val="{00000000-5D09-438D-B4C4-4564C1A111B6}"/>
            </c:ext>
          </c:extLst>
        </c:ser>
        <c:dLbls>
          <c:showLegendKey val="0"/>
          <c:showVal val="0"/>
          <c:showCatName val="0"/>
          <c:showSerName val="0"/>
          <c:showPercent val="0"/>
          <c:showBubbleSize val="0"/>
        </c:dLbls>
        <c:gapWidth val="150"/>
        <c:axId val="165949440"/>
        <c:axId val="1659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9-438D-B4C4-4564C1A111B6}"/>
            </c:ext>
          </c:extLst>
        </c:ser>
        <c:dLbls>
          <c:showLegendKey val="0"/>
          <c:showVal val="0"/>
          <c:showCatName val="0"/>
          <c:showSerName val="0"/>
          <c:showPercent val="0"/>
          <c:showBubbleSize val="0"/>
        </c:dLbls>
        <c:marker val="1"/>
        <c:smooth val="0"/>
        <c:axId val="165949440"/>
        <c:axId val="165966592"/>
      </c:lineChart>
      <c:dateAx>
        <c:axId val="165949440"/>
        <c:scaling>
          <c:orientation val="minMax"/>
        </c:scaling>
        <c:delete val="1"/>
        <c:axPos val="b"/>
        <c:numFmt formatCode="ge" sourceLinked="1"/>
        <c:majorTickMark val="none"/>
        <c:minorTickMark val="none"/>
        <c:tickLblPos val="none"/>
        <c:crossAx val="165966592"/>
        <c:crosses val="autoZero"/>
        <c:auto val="1"/>
        <c:lblOffset val="100"/>
        <c:baseTimeUnit val="years"/>
      </c:dateAx>
      <c:valAx>
        <c:axId val="165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6-4A25-A88D-CD28E5564E13}"/>
            </c:ext>
          </c:extLst>
        </c:ser>
        <c:dLbls>
          <c:showLegendKey val="0"/>
          <c:showVal val="0"/>
          <c:showCatName val="0"/>
          <c:showSerName val="0"/>
          <c:showPercent val="0"/>
          <c:showBubbleSize val="0"/>
        </c:dLbls>
        <c:gapWidth val="150"/>
        <c:axId val="35240192"/>
        <c:axId val="35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6-4A25-A88D-CD28E5564E13}"/>
            </c:ext>
          </c:extLst>
        </c:ser>
        <c:dLbls>
          <c:showLegendKey val="0"/>
          <c:showVal val="0"/>
          <c:showCatName val="0"/>
          <c:showSerName val="0"/>
          <c:showPercent val="0"/>
          <c:showBubbleSize val="0"/>
        </c:dLbls>
        <c:marker val="1"/>
        <c:smooth val="0"/>
        <c:axId val="35240192"/>
        <c:axId val="35246464"/>
      </c:lineChart>
      <c:dateAx>
        <c:axId val="35240192"/>
        <c:scaling>
          <c:orientation val="minMax"/>
        </c:scaling>
        <c:delete val="1"/>
        <c:axPos val="b"/>
        <c:numFmt formatCode="ge" sourceLinked="1"/>
        <c:majorTickMark val="none"/>
        <c:minorTickMark val="none"/>
        <c:tickLblPos val="none"/>
        <c:crossAx val="35246464"/>
        <c:crosses val="autoZero"/>
        <c:auto val="1"/>
        <c:lblOffset val="100"/>
        <c:baseTimeUnit val="years"/>
      </c:dateAx>
      <c:valAx>
        <c:axId val="35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3-4384-88E7-97B2FB7AFA5D}"/>
            </c:ext>
          </c:extLst>
        </c:ser>
        <c:dLbls>
          <c:showLegendKey val="0"/>
          <c:showVal val="0"/>
          <c:showCatName val="0"/>
          <c:showSerName val="0"/>
          <c:showPercent val="0"/>
          <c:showBubbleSize val="0"/>
        </c:dLbls>
        <c:gapWidth val="150"/>
        <c:axId val="35265152"/>
        <c:axId val="35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3-4384-88E7-97B2FB7AFA5D}"/>
            </c:ext>
          </c:extLst>
        </c:ser>
        <c:dLbls>
          <c:showLegendKey val="0"/>
          <c:showVal val="0"/>
          <c:showCatName val="0"/>
          <c:showSerName val="0"/>
          <c:showPercent val="0"/>
          <c:showBubbleSize val="0"/>
        </c:dLbls>
        <c:marker val="1"/>
        <c:smooth val="0"/>
        <c:axId val="35265152"/>
        <c:axId val="35267328"/>
      </c:lineChart>
      <c:dateAx>
        <c:axId val="35265152"/>
        <c:scaling>
          <c:orientation val="minMax"/>
        </c:scaling>
        <c:delete val="1"/>
        <c:axPos val="b"/>
        <c:numFmt formatCode="ge" sourceLinked="1"/>
        <c:majorTickMark val="none"/>
        <c:minorTickMark val="none"/>
        <c:tickLblPos val="none"/>
        <c:crossAx val="35267328"/>
        <c:crosses val="autoZero"/>
        <c:auto val="1"/>
        <c:lblOffset val="100"/>
        <c:baseTimeUnit val="years"/>
      </c:dateAx>
      <c:valAx>
        <c:axId val="35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F-442C-8185-A698375E6A4E}"/>
            </c:ext>
          </c:extLst>
        </c:ser>
        <c:dLbls>
          <c:showLegendKey val="0"/>
          <c:showVal val="0"/>
          <c:showCatName val="0"/>
          <c:showSerName val="0"/>
          <c:showPercent val="0"/>
          <c:showBubbleSize val="0"/>
        </c:dLbls>
        <c:gapWidth val="150"/>
        <c:axId val="35278208"/>
        <c:axId val="35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F-442C-8185-A698375E6A4E}"/>
            </c:ext>
          </c:extLst>
        </c:ser>
        <c:dLbls>
          <c:showLegendKey val="0"/>
          <c:showVal val="0"/>
          <c:showCatName val="0"/>
          <c:showSerName val="0"/>
          <c:showPercent val="0"/>
          <c:showBubbleSize val="0"/>
        </c:dLbls>
        <c:marker val="1"/>
        <c:smooth val="0"/>
        <c:axId val="35278208"/>
        <c:axId val="35300864"/>
      </c:lineChart>
      <c:dateAx>
        <c:axId val="35278208"/>
        <c:scaling>
          <c:orientation val="minMax"/>
        </c:scaling>
        <c:delete val="1"/>
        <c:axPos val="b"/>
        <c:numFmt formatCode="ge" sourceLinked="1"/>
        <c:majorTickMark val="none"/>
        <c:minorTickMark val="none"/>
        <c:tickLblPos val="none"/>
        <c:crossAx val="35300864"/>
        <c:crosses val="autoZero"/>
        <c:auto val="1"/>
        <c:lblOffset val="100"/>
        <c:baseTimeUnit val="years"/>
      </c:dateAx>
      <c:valAx>
        <c:axId val="353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A-460C-9D81-585173313551}"/>
            </c:ext>
          </c:extLst>
        </c:ser>
        <c:dLbls>
          <c:showLegendKey val="0"/>
          <c:showVal val="0"/>
          <c:showCatName val="0"/>
          <c:showSerName val="0"/>
          <c:showPercent val="0"/>
          <c:showBubbleSize val="0"/>
        </c:dLbls>
        <c:gapWidth val="150"/>
        <c:axId val="35315712"/>
        <c:axId val="35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A-460C-9D81-585173313551}"/>
            </c:ext>
          </c:extLst>
        </c:ser>
        <c:dLbls>
          <c:showLegendKey val="0"/>
          <c:showVal val="0"/>
          <c:showCatName val="0"/>
          <c:showSerName val="0"/>
          <c:showPercent val="0"/>
          <c:showBubbleSize val="0"/>
        </c:dLbls>
        <c:marker val="1"/>
        <c:smooth val="0"/>
        <c:axId val="35315712"/>
        <c:axId val="35317632"/>
      </c:lineChart>
      <c:dateAx>
        <c:axId val="35315712"/>
        <c:scaling>
          <c:orientation val="minMax"/>
        </c:scaling>
        <c:delete val="1"/>
        <c:axPos val="b"/>
        <c:numFmt formatCode="ge" sourceLinked="1"/>
        <c:majorTickMark val="none"/>
        <c:minorTickMark val="none"/>
        <c:tickLblPos val="none"/>
        <c:crossAx val="35317632"/>
        <c:crosses val="autoZero"/>
        <c:auto val="1"/>
        <c:lblOffset val="100"/>
        <c:baseTimeUnit val="years"/>
      </c:dateAx>
      <c:valAx>
        <c:axId val="353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C-43DD-84E2-DD35FF713B52}"/>
            </c:ext>
          </c:extLst>
        </c:ser>
        <c:dLbls>
          <c:showLegendKey val="0"/>
          <c:showVal val="0"/>
          <c:showCatName val="0"/>
          <c:showSerName val="0"/>
          <c:showPercent val="0"/>
          <c:showBubbleSize val="0"/>
        </c:dLbls>
        <c:gapWidth val="150"/>
        <c:axId val="35401728"/>
        <c:axId val="35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c:ext xmlns:c16="http://schemas.microsoft.com/office/drawing/2014/chart" uri="{C3380CC4-5D6E-409C-BE32-E72D297353CC}">
              <c16:uniqueId val="{00000001-0F2C-43DD-84E2-DD35FF713B52}"/>
            </c:ext>
          </c:extLst>
        </c:ser>
        <c:dLbls>
          <c:showLegendKey val="0"/>
          <c:showVal val="0"/>
          <c:showCatName val="0"/>
          <c:showSerName val="0"/>
          <c:showPercent val="0"/>
          <c:showBubbleSize val="0"/>
        </c:dLbls>
        <c:marker val="1"/>
        <c:smooth val="0"/>
        <c:axId val="35401728"/>
        <c:axId val="35403648"/>
      </c:lineChart>
      <c:dateAx>
        <c:axId val="35401728"/>
        <c:scaling>
          <c:orientation val="minMax"/>
        </c:scaling>
        <c:delete val="1"/>
        <c:axPos val="b"/>
        <c:numFmt formatCode="ge" sourceLinked="1"/>
        <c:majorTickMark val="none"/>
        <c:minorTickMark val="none"/>
        <c:tickLblPos val="none"/>
        <c:crossAx val="35403648"/>
        <c:crosses val="autoZero"/>
        <c:auto val="1"/>
        <c:lblOffset val="100"/>
        <c:baseTimeUnit val="years"/>
      </c:dateAx>
      <c:valAx>
        <c:axId val="35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17.670000000000002</c:v>
                </c:pt>
                <c:pt idx="1">
                  <c:v>17.829999999999998</c:v>
                </c:pt>
                <c:pt idx="2">
                  <c:v>24.34</c:v>
                </c:pt>
                <c:pt idx="3">
                  <c:v>27.92</c:v>
                </c:pt>
                <c:pt idx="4">
                  <c:v>22.13</c:v>
                </c:pt>
              </c:numCache>
            </c:numRef>
          </c:val>
          <c:extLst>
            <c:ext xmlns:c16="http://schemas.microsoft.com/office/drawing/2014/chart" uri="{C3380CC4-5D6E-409C-BE32-E72D297353CC}">
              <c16:uniqueId val="{00000000-2AFE-448B-B929-F6B08C9D8EFE}"/>
            </c:ext>
          </c:extLst>
        </c:ser>
        <c:dLbls>
          <c:showLegendKey val="0"/>
          <c:showVal val="0"/>
          <c:showCatName val="0"/>
          <c:showSerName val="0"/>
          <c:showPercent val="0"/>
          <c:showBubbleSize val="0"/>
        </c:dLbls>
        <c:gapWidth val="150"/>
        <c:axId val="35430784"/>
        <c:axId val="354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c:ext xmlns:c16="http://schemas.microsoft.com/office/drawing/2014/chart" uri="{C3380CC4-5D6E-409C-BE32-E72D297353CC}">
              <c16:uniqueId val="{00000001-2AFE-448B-B929-F6B08C9D8EFE}"/>
            </c:ext>
          </c:extLst>
        </c:ser>
        <c:dLbls>
          <c:showLegendKey val="0"/>
          <c:showVal val="0"/>
          <c:showCatName val="0"/>
          <c:showSerName val="0"/>
          <c:showPercent val="0"/>
          <c:showBubbleSize val="0"/>
        </c:dLbls>
        <c:marker val="1"/>
        <c:smooth val="0"/>
        <c:axId val="35430784"/>
        <c:axId val="35432704"/>
      </c:lineChart>
      <c:dateAx>
        <c:axId val="35430784"/>
        <c:scaling>
          <c:orientation val="minMax"/>
        </c:scaling>
        <c:delete val="1"/>
        <c:axPos val="b"/>
        <c:numFmt formatCode="ge" sourceLinked="1"/>
        <c:majorTickMark val="none"/>
        <c:minorTickMark val="none"/>
        <c:tickLblPos val="none"/>
        <c:crossAx val="35432704"/>
        <c:crosses val="autoZero"/>
        <c:auto val="1"/>
        <c:lblOffset val="100"/>
        <c:baseTimeUnit val="years"/>
      </c:dateAx>
      <c:valAx>
        <c:axId val="354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1172.28</c:v>
                </c:pt>
                <c:pt idx="1">
                  <c:v>1218.71</c:v>
                </c:pt>
                <c:pt idx="2">
                  <c:v>985.06</c:v>
                </c:pt>
                <c:pt idx="3">
                  <c:v>870.96</c:v>
                </c:pt>
                <c:pt idx="4">
                  <c:v>1010.28</c:v>
                </c:pt>
              </c:numCache>
            </c:numRef>
          </c:val>
          <c:extLst>
            <c:ext xmlns:c16="http://schemas.microsoft.com/office/drawing/2014/chart" uri="{C3380CC4-5D6E-409C-BE32-E72D297353CC}">
              <c16:uniqueId val="{00000000-83A0-4B50-B43F-E6344114B5AA}"/>
            </c:ext>
          </c:extLst>
        </c:ser>
        <c:dLbls>
          <c:showLegendKey val="0"/>
          <c:showVal val="0"/>
          <c:showCatName val="0"/>
          <c:showSerName val="0"/>
          <c:showPercent val="0"/>
          <c:showBubbleSize val="0"/>
        </c:dLbls>
        <c:gapWidth val="150"/>
        <c:axId val="35529088"/>
        <c:axId val="355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c:ext xmlns:c16="http://schemas.microsoft.com/office/drawing/2014/chart" uri="{C3380CC4-5D6E-409C-BE32-E72D297353CC}">
              <c16:uniqueId val="{00000001-83A0-4B50-B43F-E6344114B5AA}"/>
            </c:ext>
          </c:extLst>
        </c:ser>
        <c:dLbls>
          <c:showLegendKey val="0"/>
          <c:showVal val="0"/>
          <c:showCatName val="0"/>
          <c:showSerName val="0"/>
          <c:showPercent val="0"/>
          <c:showBubbleSize val="0"/>
        </c:dLbls>
        <c:marker val="1"/>
        <c:smooth val="0"/>
        <c:axId val="35529088"/>
        <c:axId val="35531008"/>
      </c:lineChart>
      <c:dateAx>
        <c:axId val="35529088"/>
        <c:scaling>
          <c:orientation val="minMax"/>
        </c:scaling>
        <c:delete val="1"/>
        <c:axPos val="b"/>
        <c:numFmt formatCode="ge" sourceLinked="1"/>
        <c:majorTickMark val="none"/>
        <c:minorTickMark val="none"/>
        <c:tickLblPos val="none"/>
        <c:crossAx val="35531008"/>
        <c:crosses val="autoZero"/>
        <c:auto val="1"/>
        <c:lblOffset val="100"/>
        <c:baseTimeUnit val="years"/>
      </c:dateAx>
      <c:valAx>
        <c:axId val="355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山口県　上関町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2867</v>
      </c>
      <c r="AM8" s="49"/>
      <c r="AN8" s="49"/>
      <c r="AO8" s="49"/>
      <c r="AP8" s="49"/>
      <c r="AQ8" s="49"/>
      <c r="AR8" s="49"/>
      <c r="AS8" s="49"/>
      <c r="AT8" s="44">
        <f>データ!T6</f>
        <v>34.69</v>
      </c>
      <c r="AU8" s="44"/>
      <c r="AV8" s="44"/>
      <c r="AW8" s="44"/>
      <c r="AX8" s="44"/>
      <c r="AY8" s="44"/>
      <c r="AZ8" s="44"/>
      <c r="BA8" s="44"/>
      <c r="BB8" s="44">
        <f>データ!U6</f>
        <v>82.65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4.5599999999999996</v>
      </c>
      <c r="Q10" s="44"/>
      <c r="R10" s="44"/>
      <c r="S10" s="44"/>
      <c r="T10" s="44"/>
      <c r="U10" s="44"/>
      <c r="V10" s="44"/>
      <c r="W10" s="44">
        <f>データ!Q6</f>
        <v>95.61</v>
      </c>
      <c r="X10" s="44"/>
      <c r="Y10" s="44"/>
      <c r="Z10" s="44"/>
      <c r="AA10" s="44"/>
      <c r="AB10" s="44"/>
      <c r="AC10" s="44"/>
      <c r="AD10" s="49">
        <f>データ!R6</f>
        <v>2500</v>
      </c>
      <c r="AE10" s="49"/>
      <c r="AF10" s="49"/>
      <c r="AG10" s="49"/>
      <c r="AH10" s="49"/>
      <c r="AI10" s="49"/>
      <c r="AJ10" s="49"/>
      <c r="AK10" s="2"/>
      <c r="AL10" s="49">
        <f>データ!V6</f>
        <v>129</v>
      </c>
      <c r="AM10" s="49"/>
      <c r="AN10" s="49"/>
      <c r="AO10" s="49"/>
      <c r="AP10" s="49"/>
      <c r="AQ10" s="49"/>
      <c r="AR10" s="49"/>
      <c r="AS10" s="49"/>
      <c r="AT10" s="44">
        <f>データ!W6</f>
        <v>0.1</v>
      </c>
      <c r="AU10" s="44"/>
      <c r="AV10" s="44"/>
      <c r="AW10" s="44"/>
      <c r="AX10" s="44"/>
      <c r="AY10" s="44"/>
      <c r="AZ10" s="44"/>
      <c r="BA10" s="44"/>
      <c r="BB10" s="44">
        <f>データ!X6</f>
        <v>1290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tS2LggzSE8Z8o8hEmVKMEkBnnGyBSKtRETwmpQyybAnH6Emoc480leMwFYUBw5bJibLPPpgdgGbWL1v1rVJOjQ==" saltValue="nP1obiJjd5JqCl0+HYC7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353418</v>
      </c>
      <c r="D6" s="32">
        <f t="shared" si="3"/>
        <v>47</v>
      </c>
      <c r="E6" s="32">
        <f t="shared" si="3"/>
        <v>17</v>
      </c>
      <c r="F6" s="32">
        <f t="shared" si="3"/>
        <v>6</v>
      </c>
      <c r="G6" s="32">
        <f t="shared" si="3"/>
        <v>0</v>
      </c>
      <c r="H6" s="32" t="str">
        <f t="shared" si="3"/>
        <v>山口県　上関町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4.5599999999999996</v>
      </c>
      <c r="Q6" s="33">
        <f t="shared" si="3"/>
        <v>95.61</v>
      </c>
      <c r="R6" s="33">
        <f t="shared" si="3"/>
        <v>2500</v>
      </c>
      <c r="S6" s="33">
        <f t="shared" si="3"/>
        <v>2867</v>
      </c>
      <c r="T6" s="33">
        <f t="shared" si="3"/>
        <v>34.69</v>
      </c>
      <c r="U6" s="33">
        <f t="shared" si="3"/>
        <v>82.65</v>
      </c>
      <c r="V6" s="33">
        <f t="shared" si="3"/>
        <v>129</v>
      </c>
      <c r="W6" s="33">
        <f t="shared" si="3"/>
        <v>0.1</v>
      </c>
      <c r="X6" s="33">
        <f t="shared" si="3"/>
        <v>1290</v>
      </c>
      <c r="Y6" s="34">
        <f>IF(Y7="",NA(),Y7)</f>
        <v>99.94</v>
      </c>
      <c r="Z6" s="34">
        <f t="shared" ref="Z6:AH6" si="4">IF(Z7="",NA(),Z7)</f>
        <v>100.07</v>
      </c>
      <c r="AA6" s="34">
        <f t="shared" si="4"/>
        <v>99.89</v>
      </c>
      <c r="AB6" s="34">
        <f t="shared" si="4"/>
        <v>99.98</v>
      </c>
      <c r="AC6" s="34">
        <f t="shared" si="4"/>
        <v>100.03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17.670000000000002</v>
      </c>
      <c r="BR6" s="34">
        <f t="shared" ref="BR6:BZ6" si="8">IF(BR7="",NA(),BR7)</f>
        <v>17.829999999999998</v>
      </c>
      <c r="BS6" s="34">
        <f t="shared" si="8"/>
        <v>24.34</v>
      </c>
      <c r="BT6" s="34">
        <f t="shared" si="8"/>
        <v>27.92</v>
      </c>
      <c r="BU6" s="34">
        <f t="shared" si="8"/>
        <v>22.13</v>
      </c>
      <c r="BV6" s="34">
        <f t="shared" si="8"/>
        <v>35.049999999999997</v>
      </c>
      <c r="BW6" s="34">
        <f t="shared" si="8"/>
        <v>33.86</v>
      </c>
      <c r="BX6" s="34">
        <f t="shared" si="8"/>
        <v>33.58</v>
      </c>
      <c r="BY6" s="34">
        <f t="shared" si="8"/>
        <v>34.51</v>
      </c>
      <c r="BZ6" s="34">
        <f t="shared" si="8"/>
        <v>46.77</v>
      </c>
      <c r="CA6" s="33" t="str">
        <f>IF(CA7="","",IF(CA7="-","【-】","【"&amp;SUBSTITUTE(TEXT(CA7,"#,##0.00"),"-","△")&amp;"】"))</f>
        <v>【47.34】</v>
      </c>
      <c r="CB6" s="34">
        <f>IF(CB7="",NA(),CB7)</f>
        <v>1172.28</v>
      </c>
      <c r="CC6" s="34">
        <f t="shared" ref="CC6:CK6" si="9">IF(CC7="",NA(),CC7)</f>
        <v>1218.71</v>
      </c>
      <c r="CD6" s="34">
        <f t="shared" si="9"/>
        <v>985.06</v>
      </c>
      <c r="CE6" s="34">
        <f t="shared" si="9"/>
        <v>870.96</v>
      </c>
      <c r="CF6" s="34">
        <f t="shared" si="9"/>
        <v>1010.28</v>
      </c>
      <c r="CG6" s="34">
        <f t="shared" si="9"/>
        <v>463.38</v>
      </c>
      <c r="CH6" s="34">
        <f t="shared" si="9"/>
        <v>510.15</v>
      </c>
      <c r="CI6" s="34">
        <f t="shared" si="9"/>
        <v>514.39</v>
      </c>
      <c r="CJ6" s="34">
        <f t="shared" si="9"/>
        <v>476.11</v>
      </c>
      <c r="CK6" s="34">
        <f t="shared" si="9"/>
        <v>348.75</v>
      </c>
      <c r="CL6" s="33" t="str">
        <f>IF(CL7="","",IF(CL7="-","【-】","【"&amp;SUBSTITUTE(TEXT(CL7,"#,##0.00"),"-","△")&amp;"】"))</f>
        <v>【360.30】</v>
      </c>
      <c r="CM6" s="34">
        <f>IF(CM7="",NA(),CM7)</f>
        <v>26.03</v>
      </c>
      <c r="CN6" s="34">
        <f t="shared" ref="CN6:CV6" si="10">IF(CN7="",NA(),CN7)</f>
        <v>19.18</v>
      </c>
      <c r="CO6" s="34">
        <f t="shared" si="10"/>
        <v>18.489999999999998</v>
      </c>
      <c r="CP6" s="34">
        <f t="shared" si="10"/>
        <v>21.23</v>
      </c>
      <c r="CQ6" s="34">
        <f t="shared" si="10"/>
        <v>23.29</v>
      </c>
      <c r="CR6" s="34">
        <f t="shared" si="10"/>
        <v>31.37</v>
      </c>
      <c r="CS6" s="34">
        <f t="shared" si="10"/>
        <v>29.86</v>
      </c>
      <c r="CT6" s="34">
        <f t="shared" si="10"/>
        <v>29.28</v>
      </c>
      <c r="CU6" s="34">
        <f t="shared" si="10"/>
        <v>29.4</v>
      </c>
      <c r="CV6" s="34">
        <f t="shared" si="10"/>
        <v>29.8</v>
      </c>
      <c r="CW6" s="33" t="str">
        <f>IF(CW7="","",IF(CW7="-","【-】","【"&amp;SUBSTITUTE(TEXT(CW7,"#,##0.00"),"-","△")&amp;"】"))</f>
        <v>【34.06】</v>
      </c>
      <c r="CX6" s="34">
        <f>IF(CX7="",NA(),CX7)</f>
        <v>88.41</v>
      </c>
      <c r="CY6" s="34">
        <f t="shared" ref="CY6:DG6" si="11">IF(CY7="",NA(),CY7)</f>
        <v>89.68</v>
      </c>
      <c r="CZ6" s="34">
        <f t="shared" si="11"/>
        <v>92.75</v>
      </c>
      <c r="DA6" s="34">
        <f t="shared" si="11"/>
        <v>97.67</v>
      </c>
      <c r="DB6" s="34">
        <f t="shared" si="11"/>
        <v>80.62</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2">
      <c r="A7" s="27"/>
      <c r="B7" s="36">
        <v>2017</v>
      </c>
      <c r="C7" s="36">
        <v>353418</v>
      </c>
      <c r="D7" s="36">
        <v>47</v>
      </c>
      <c r="E7" s="36">
        <v>17</v>
      </c>
      <c r="F7" s="36">
        <v>6</v>
      </c>
      <c r="G7" s="36">
        <v>0</v>
      </c>
      <c r="H7" s="36" t="s">
        <v>109</v>
      </c>
      <c r="I7" s="36" t="s">
        <v>110</v>
      </c>
      <c r="J7" s="36" t="s">
        <v>111</v>
      </c>
      <c r="K7" s="36" t="s">
        <v>112</v>
      </c>
      <c r="L7" s="36" t="s">
        <v>113</v>
      </c>
      <c r="M7" s="36" t="s">
        <v>114</v>
      </c>
      <c r="N7" s="37" t="s">
        <v>115</v>
      </c>
      <c r="O7" s="37" t="s">
        <v>116</v>
      </c>
      <c r="P7" s="37">
        <v>4.5599999999999996</v>
      </c>
      <c r="Q7" s="37">
        <v>95.61</v>
      </c>
      <c r="R7" s="37">
        <v>2500</v>
      </c>
      <c r="S7" s="37">
        <v>2867</v>
      </c>
      <c r="T7" s="37">
        <v>34.69</v>
      </c>
      <c r="U7" s="37">
        <v>82.65</v>
      </c>
      <c r="V7" s="37">
        <v>129</v>
      </c>
      <c r="W7" s="37">
        <v>0.1</v>
      </c>
      <c r="X7" s="37">
        <v>1290</v>
      </c>
      <c r="Y7" s="37">
        <v>99.94</v>
      </c>
      <c r="Z7" s="37">
        <v>100.07</v>
      </c>
      <c r="AA7" s="37">
        <v>99.89</v>
      </c>
      <c r="AB7" s="37">
        <v>99.98</v>
      </c>
      <c r="AC7" s="37">
        <v>100.03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17.670000000000002</v>
      </c>
      <c r="BR7" s="37">
        <v>17.829999999999998</v>
      </c>
      <c r="BS7" s="37">
        <v>24.34</v>
      </c>
      <c r="BT7" s="37">
        <v>27.92</v>
      </c>
      <c r="BU7" s="37">
        <v>22.13</v>
      </c>
      <c r="BV7" s="37">
        <v>35.049999999999997</v>
      </c>
      <c r="BW7" s="37">
        <v>33.86</v>
      </c>
      <c r="BX7" s="37">
        <v>33.58</v>
      </c>
      <c r="BY7" s="37">
        <v>34.51</v>
      </c>
      <c r="BZ7" s="37">
        <v>46.77</v>
      </c>
      <c r="CA7" s="37">
        <v>47.34</v>
      </c>
      <c r="CB7" s="37">
        <v>1172.28</v>
      </c>
      <c r="CC7" s="37">
        <v>1218.71</v>
      </c>
      <c r="CD7" s="37">
        <v>985.06</v>
      </c>
      <c r="CE7" s="37">
        <v>870.96</v>
      </c>
      <c r="CF7" s="37">
        <v>1010.28</v>
      </c>
      <c r="CG7" s="37">
        <v>463.38</v>
      </c>
      <c r="CH7" s="37">
        <v>510.15</v>
      </c>
      <c r="CI7" s="37">
        <v>514.39</v>
      </c>
      <c r="CJ7" s="37">
        <v>476.11</v>
      </c>
      <c r="CK7" s="37">
        <v>348.75</v>
      </c>
      <c r="CL7" s="37">
        <v>360.3</v>
      </c>
      <c r="CM7" s="37">
        <v>26.03</v>
      </c>
      <c r="CN7" s="37">
        <v>19.18</v>
      </c>
      <c r="CO7" s="37">
        <v>18.489999999999998</v>
      </c>
      <c r="CP7" s="37">
        <v>21.23</v>
      </c>
      <c r="CQ7" s="37">
        <v>23.29</v>
      </c>
      <c r="CR7" s="37">
        <v>31.37</v>
      </c>
      <c r="CS7" s="37">
        <v>29.86</v>
      </c>
      <c r="CT7" s="37">
        <v>29.28</v>
      </c>
      <c r="CU7" s="37">
        <v>29.4</v>
      </c>
      <c r="CV7" s="37">
        <v>29.8</v>
      </c>
      <c r="CW7" s="37">
        <v>34.06</v>
      </c>
      <c r="CX7" s="37">
        <v>88.41</v>
      </c>
      <c r="CY7" s="37">
        <v>89.68</v>
      </c>
      <c r="CZ7" s="37">
        <v>92.75</v>
      </c>
      <c r="DA7" s="37">
        <v>97.67</v>
      </c>
      <c r="DB7" s="37">
        <v>80.62</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cp:lastModifiedBy>
  <cp:lastPrinted>2019-02-05T06:41:49Z</cp:lastPrinted>
  <dcterms:created xsi:type="dcterms:W3CDTF">2018-12-03T09:33:58Z</dcterms:created>
  <dcterms:modified xsi:type="dcterms:W3CDTF">2019-03-01T00:04:06Z</dcterms:modified>
  <cp:category/>
</cp:coreProperties>
</file>