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9180" yWindow="180" windowWidth="15330" windowHeight="973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<sst xmlns="http://schemas.openxmlformats.org/spreadsheetml/2006/main" count="221" uniqueCount="111">
  <si>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</si>
  <si>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</si>
  <si>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</si>
  <si>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</si>
  <si>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</si>
  <si>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</si>
  <si>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</si>
  <si>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</si>
  <si>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</si>
  <si>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</si>
  <si>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</si>
  <si>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</si>
  <si>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</si>
  <si>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</si>
  <si>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</si>
  <si>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</si>
  <si>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</si>
  <si>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</si>
  <si>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</si>
  <si>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</si>
  <si>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</si>
  <si>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</si>
  <si>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</si>
  <si>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</si>
  <si>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</si>
  <si>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</si>
  <si>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</si>
  <si>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</si>
  <si>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</si>
  <si>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</si>
  <si>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</si>
  <si>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</si>
  <si>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</si>
  <si>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</si>
  <si>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</si>
  <si>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</si>
  <si>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</si>
  <si>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</si>
  <si>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</si>
  <si>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</si>
  <si>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</si>
  <si>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</si>
  <si>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</si>
  <si>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</si>
  <si>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</si>
  <si>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</si>
  <si>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</si>
  <si>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</si>
  <si>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</si>
  <si>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</si>
  <si>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</si>
  <si>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</si>
  <si>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</si>
  <si>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</si>
  <si>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</si>
  <si>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</si>
  <si>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</si>
  <si>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</si>
  <si>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</si>
  <si>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</si>
  <si>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</si>
  <si>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</si>
  <si>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</si>
  <si>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</si>
  <si>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</si>
  <si>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</si>
  <si>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</si>
  <si>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</si>
  <si>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</si>
  <si>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</si>
  <si>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</si>
  <si>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</si>
  <si>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</si>
  <si>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</si>
  <si>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</si>
  <si>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</si>
  <si>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</si>
  <si>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</si>
  <si>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</si>
  <si>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</si>
  <si>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</si>
  <si>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</si>
  <si>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</si>
  <si>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</si>
  <si>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</si>
  <si>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</si>
  <si>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</si>
  <si>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</si>
  <si>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</si>
  <si>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</si>
  <si>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</si>
  <si>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</si>
  <si>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</si>
  <si>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</si>
  <si>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</si>
  <si>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</si>
  <si>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上関町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</si>
  <si>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</si>
  <si>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</si>
  <si>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</si>
  <si>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</si>
  <si>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</si>
  <si>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</si>
  <si>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</si>
  <si>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</si>
  <si>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</si>
  <si>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</si>
  <si>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</si>
  <si>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平成10年に供用開始し、管渠の改築等の必要性が低いため更新は行っていない。</t>
    <phoneticPr fontId="4"/>
  </si>
  <si>
    <t>　人口減少に伴い加入世帯が減少しているため、使用料収入の増加は見込めないが、料金未納者への徴収の強化や、未加入世帯を減らし水洗化率の向上に取り組み、経営の効率化を図る。
　また、今後も基準外繰入金に依存した状況は継続すると予測される。経常経費の見直しにより総費用を削減させ、基準外繰入金を極力抑えるよう努める。</t>
    <phoneticPr fontId="4"/>
  </si>
  <si>
    <t xml:space="preserve"> 例年100％に近い収益的収支比率であるが、総収益は一般会計からの基準外繰入金が多くを占めており、使用料収入以外の収入に依存している。
　また、老朽化している機械器具等の更新・修繕費用が負担となり総費用が多額となっている。このことが、類似団体平均値より汚水処理原価を高くし、経費回収率を低下させる原因と考えられる。
　平成25年度以降、施設利用率が降下している。人口減少に伴う、処理水量の減が原因だと考えられる。一方、水洗化率は上昇しているが未加入世帯の減によるものであり、使用料収入の増加は期待できない。
　平成27年度においては、施設維持管理委託料の減に伴い、経費回収率、汚水処理原価が改善された。</t>
    <rPh sb="117" eb="119">
      <t>ルイジ</t>
    </rPh>
    <rPh sb="119" eb="121">
      <t>ダンタイ</t>
    </rPh>
    <rPh sb="121" eb="124">
      <t>ヘイキンチ</t>
    </rPh>
    <rPh sb="159" eb="161">
      <t>ヘイセイ</t>
    </rPh>
    <rPh sb="163" eb="164">
      <t>ネン</t>
    </rPh>
    <rPh sb="164" eb="165">
      <t>ド</t>
    </rPh>
    <rPh sb="165" eb="167">
      <t>イコウ</t>
    </rPh>
    <rPh sb="168" eb="170">
      <t>シセツ</t>
    </rPh>
    <rPh sb="170" eb="172">
      <t>リヨウ</t>
    </rPh>
    <rPh sb="172" eb="173">
      <t>リツ</t>
    </rPh>
    <rPh sb="174" eb="176">
      <t>コウカ</t>
    </rPh>
    <rPh sb="181" eb="183">
      <t>ジンコウ</t>
    </rPh>
    <rPh sb="183" eb="185">
      <t>ゲンショウ</t>
    </rPh>
    <rPh sb="186" eb="187">
      <t>トモナ</t>
    </rPh>
    <rPh sb="189" eb="191">
      <t>ショリ</t>
    </rPh>
    <rPh sb="191" eb="193">
      <t>スイリョウ</t>
    </rPh>
    <rPh sb="196" eb="198">
      <t>ゲンイン</t>
    </rPh>
    <rPh sb="200" eb="201">
      <t>カンガ</t>
    </rPh>
    <rPh sb="206" eb="208">
      <t>イッポウ</t>
    </rPh>
    <rPh sb="209" eb="212">
      <t>スイセンカ</t>
    </rPh>
    <rPh sb="212" eb="213">
      <t>リツ</t>
    </rPh>
    <rPh sb="214" eb="216">
      <t>ジョウショウ</t>
    </rPh>
    <rPh sb="221" eb="224">
      <t>ミカニュウ</t>
    </rPh>
    <rPh sb="224" eb="226">
      <t>セタイ</t>
    </rPh>
    <rPh sb="227" eb="228">
      <t>ゲン</t>
    </rPh>
    <rPh sb="237" eb="240">
      <t>シヨウリョウ</t>
    </rPh>
    <rPh sb="240" eb="242">
      <t>シュウニュウ</t>
    </rPh>
    <rPh sb="243" eb="245">
      <t>ゾウカ</t>
    </rPh>
    <rPh sb="246" eb="248">
      <t>キタイ</t>
    </rPh>
    <rPh sb="255" eb="257">
      <t>ヘイセイ</t>
    </rPh>
    <rPh sb="259" eb="260">
      <t>ネン</t>
    </rPh>
    <rPh sb="260" eb="261">
      <t>ド</t>
    </rPh>
    <rPh sb="267" eb="269">
      <t>シセツ</t>
    </rPh>
    <rPh sb="269" eb="271">
      <t>イジ</t>
    </rPh>
    <rPh sb="271" eb="273">
      <t>カンリ</t>
    </rPh>
    <rPh sb="273" eb="276">
      <t>イタクリョウ</t>
    </rPh>
    <rPh sb="277" eb="278">
      <t>ゲン</t>
    </rPh>
    <rPh sb="279" eb="280">
      <t>トモナ</t>
    </rPh>
    <rPh sb="282" eb="284">
      <t>ケイヒ</t>
    </rPh>
    <rPh sb="284" eb="286">
      <t>カイシュウ</t>
    </rPh>
    <rPh sb="286" eb="287">
      <t>リツ</t>
    </rPh>
    <rPh sb="288" eb="290">
      <t>オスイ</t>
    </rPh>
    <rPh sb="290" eb="292">
      <t>ショリ</t>
    </rPh>
    <rPh sb="292" eb="294">
      <t>ゲンカ</t>
    </rPh>
    <rPh sb="295" eb="297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</si>
</sst>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52672"/>
        <c:axId val="7625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52672"/>
        <c:axId val="76254592"/>
      </c:lineChart>
      <c:dateAx>
        <c:axId val="7625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254592"/>
        <c:crosses val="autoZero"/>
        <c:auto val="1"/>
        <c:lblOffset val="100"/>
        <c:baseTimeUnit val="years"/>
      </c:dateAx>
      <c:valAx>
        <c:axId val="7625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25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42.34</c:v>
                </c:pt>
                <c:pt idx="1">
                  <c:v>42.34</c:v>
                </c:pt>
                <c:pt idx="2">
                  <c:v>45.95</c:v>
                </c:pt>
                <c:pt idx="3">
                  <c:v>44.14</c:v>
                </c:pt>
                <c:pt idx="4">
                  <c:v>40.54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41248"/>
        <c:axId val="8394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41248"/>
        <c:axId val="83947520"/>
      </c:lineChart>
      <c:dateAx>
        <c:axId val="8394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47520"/>
        <c:crosses val="autoZero"/>
        <c:auto val="1"/>
        <c:lblOffset val="100"/>
        <c:baseTimeUnit val="years"/>
      </c:dateAx>
      <c:valAx>
        <c:axId val="8394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4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82.66</c:v>
                </c:pt>
                <c:pt idx="1">
                  <c:v>82.92</c:v>
                </c:pt>
                <c:pt idx="2">
                  <c:v>80.95</c:v>
                </c:pt>
                <c:pt idx="3">
                  <c:v>82.38</c:v>
                </c:pt>
                <c:pt idx="4">
                  <c:v>84.09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85920"/>
        <c:axId val="8398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85920"/>
        <c:axId val="83987840"/>
      </c:lineChart>
      <c:dateAx>
        <c:axId val="8398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87840"/>
        <c:crosses val="autoZero"/>
        <c:auto val="1"/>
        <c:lblOffset val="100"/>
        <c:baseTimeUnit val="years"/>
      </c:dateAx>
      <c:valAx>
        <c:axId val="8398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8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99.88</c:v>
                </c:pt>
                <c:pt idx="1">
                  <c:v>99.21</c:v>
                </c:pt>
                <c:pt idx="2">
                  <c:v>100</c:v>
                </c:pt>
                <c:pt idx="3">
                  <c:v>100.09</c:v>
                </c:pt>
                <c:pt idx="4">
                  <c:v>99.92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33600"/>
        <c:axId val="8023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33600"/>
        <c:axId val="80235520"/>
      </c:lineChart>
      <c:dateAx>
        <c:axId val="8023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235520"/>
        <c:crosses val="autoZero"/>
        <c:auto val="1"/>
        <c:lblOffset val="100"/>
        <c:baseTimeUnit val="years"/>
      </c:dateAx>
      <c:valAx>
        <c:axId val="8023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23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78272"/>
        <c:axId val="8028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78272"/>
        <c:axId val="80280192"/>
      </c:lineChart>
      <c:dateAx>
        <c:axId val="8027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280192"/>
        <c:crosses val="autoZero"/>
        <c:auto val="1"/>
        <c:lblOffset val="100"/>
        <c:baseTimeUnit val="years"/>
      </c:dateAx>
      <c:valAx>
        <c:axId val="8028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27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18848"/>
        <c:axId val="8032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848"/>
        <c:axId val="80320768"/>
      </c:lineChart>
      <c:dateAx>
        <c:axId val="8031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20768"/>
        <c:crosses val="autoZero"/>
        <c:auto val="1"/>
        <c:lblOffset val="100"/>
        <c:baseTimeUnit val="years"/>
      </c:dateAx>
      <c:valAx>
        <c:axId val="8032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31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06272"/>
        <c:axId val="8080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06272"/>
        <c:axId val="80808192"/>
      </c:lineChart>
      <c:dateAx>
        <c:axId val="8080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808192"/>
        <c:crosses val="autoZero"/>
        <c:auto val="1"/>
        <c:lblOffset val="100"/>
        <c:baseTimeUnit val="years"/>
      </c:dateAx>
      <c:valAx>
        <c:axId val="8080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80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51328"/>
        <c:axId val="8085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1328"/>
        <c:axId val="80853248"/>
      </c:lineChart>
      <c:dateAx>
        <c:axId val="8085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853248"/>
        <c:crosses val="autoZero"/>
        <c:auto val="1"/>
        <c:lblOffset val="100"/>
        <c:baseTimeUnit val="years"/>
      </c:dateAx>
      <c:valAx>
        <c:axId val="8085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85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64608"/>
        <c:axId val="8416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64608"/>
        <c:axId val="84166528"/>
      </c:lineChart>
      <c:dateAx>
        <c:axId val="8416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66528"/>
        <c:crosses val="autoZero"/>
        <c:auto val="1"/>
        <c:lblOffset val="100"/>
        <c:baseTimeUnit val="years"/>
      </c:dateAx>
      <c:valAx>
        <c:axId val="8416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6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26.06</c:v>
                </c:pt>
                <c:pt idx="1">
                  <c:v>29.16</c:v>
                </c:pt>
                <c:pt idx="2">
                  <c:v>34.07</c:v>
                </c:pt>
                <c:pt idx="3">
                  <c:v>22.8</c:v>
                </c:pt>
                <c:pt idx="4">
                  <c:v>28.87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04544"/>
        <c:axId val="8420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04544"/>
        <c:axId val="84206720"/>
      </c:lineChart>
      <c:dateAx>
        <c:axId val="8420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06720"/>
        <c:crosses val="autoZero"/>
        <c:auto val="1"/>
        <c:lblOffset val="100"/>
        <c:baseTimeUnit val="years"/>
      </c:dateAx>
      <c:valAx>
        <c:axId val="8420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0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601.51</c:v>
                </c:pt>
                <c:pt idx="1">
                  <c:v>585.01</c:v>
                </c:pt>
                <c:pt idx="2">
                  <c:v>481.36</c:v>
                </c:pt>
                <c:pt idx="3">
                  <c:v>711.06</c:v>
                </c:pt>
                <c:pt idx="4">
                  <c:v>532.85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12960"/>
        <c:axId val="8391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12960"/>
        <c:axId val="83919232"/>
      </c:lineChart>
      <c:dateAx>
        <c:axId val="8391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19232"/>
        <c:crosses val="autoZero"/>
        <c:auto val="1"/>
        <c:lblOffset val="100"/>
        <c:baseTimeUnit val="years"/>
      </c:dateAx>
      <c:valAx>
        <c:axId val="8391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1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0" zoomScaleNormal="8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山口県　上関町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3053</v>
      </c>
      <c r="AM8" s="64"/>
      <c r="AN8" s="64"/>
      <c r="AO8" s="64"/>
      <c r="AP8" s="64"/>
      <c r="AQ8" s="64"/>
      <c r="AR8" s="64"/>
      <c r="AS8" s="64"/>
      <c r="AT8" s="63">
        <f>データ!S6</f>
        <v>34.69</v>
      </c>
      <c r="AU8" s="63"/>
      <c r="AV8" s="63"/>
      <c r="AW8" s="63"/>
      <c r="AX8" s="63"/>
      <c r="AY8" s="63"/>
      <c r="AZ8" s="63"/>
      <c r="BA8" s="63"/>
      <c r="BB8" s="63">
        <f>データ!T6</f>
        <v>88.01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7.33</v>
      </c>
      <c r="Q10" s="63"/>
      <c r="R10" s="63"/>
      <c r="S10" s="63"/>
      <c r="T10" s="63"/>
      <c r="U10" s="63"/>
      <c r="V10" s="63"/>
      <c r="W10" s="63">
        <f>データ!P6</f>
        <v>96.3</v>
      </c>
      <c r="X10" s="63"/>
      <c r="Y10" s="63"/>
      <c r="Z10" s="63"/>
      <c r="AA10" s="63"/>
      <c r="AB10" s="63"/>
      <c r="AC10" s="63"/>
      <c r="AD10" s="64">
        <f>データ!Q6</f>
        <v>2500</v>
      </c>
      <c r="AE10" s="64"/>
      <c r="AF10" s="64"/>
      <c r="AG10" s="64"/>
      <c r="AH10" s="64"/>
      <c r="AI10" s="64"/>
      <c r="AJ10" s="64"/>
      <c r="AK10" s="2"/>
      <c r="AL10" s="64">
        <f>データ!U6</f>
        <v>220</v>
      </c>
      <c r="AM10" s="64"/>
      <c r="AN10" s="64"/>
      <c r="AO10" s="64"/>
      <c r="AP10" s="64"/>
      <c r="AQ10" s="64"/>
      <c r="AR10" s="64"/>
      <c r="AS10" s="64"/>
      <c r="AT10" s="63">
        <f>データ!V6</f>
        <v>0.1</v>
      </c>
      <c r="AU10" s="63"/>
      <c r="AV10" s="63"/>
      <c r="AW10" s="63"/>
      <c r="AX10" s="63"/>
      <c r="AY10" s="63"/>
      <c r="AZ10" s="63"/>
      <c r="BA10" s="63"/>
      <c r="BB10" s="63">
        <f>データ!W6</f>
        <v>2200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353418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山口県　上関町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7.33</v>
      </c>
      <c r="P6" s="32">
        <f t="shared" si="3"/>
        <v>96.3</v>
      </c>
      <c r="Q6" s="32">
        <f t="shared" si="3"/>
        <v>2500</v>
      </c>
      <c r="R6" s="32">
        <f t="shared" si="3"/>
        <v>3053</v>
      </c>
      <c r="S6" s="32">
        <f t="shared" si="3"/>
        <v>34.69</v>
      </c>
      <c r="T6" s="32">
        <f t="shared" si="3"/>
        <v>88.01</v>
      </c>
      <c r="U6" s="32">
        <f t="shared" si="3"/>
        <v>220</v>
      </c>
      <c r="V6" s="32">
        <f t="shared" si="3"/>
        <v>0.1</v>
      </c>
      <c r="W6" s="32">
        <f t="shared" si="3"/>
        <v>2200</v>
      </c>
      <c r="X6" s="33">
        <f>IF(X7="",NA(),X7)</f>
        <v>99.88</v>
      </c>
      <c r="Y6" s="33">
        <f t="shared" ref="Y6:AG6" si="4">IF(Y7="",NA(),Y7)</f>
        <v>99.21</v>
      </c>
      <c r="Z6" s="33">
        <f t="shared" si="4"/>
        <v>100</v>
      </c>
      <c r="AA6" s="33">
        <f t="shared" si="4"/>
        <v>100.09</v>
      </c>
      <c r="AB6" s="33">
        <f t="shared" si="4"/>
        <v>99.92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26.06</v>
      </c>
      <c r="BQ6" s="33">
        <f t="shared" ref="BQ6:BY6" si="8">IF(BQ7="",NA(),BQ7)</f>
        <v>29.16</v>
      </c>
      <c r="BR6" s="33">
        <f t="shared" si="8"/>
        <v>34.07</v>
      </c>
      <c r="BS6" s="33">
        <f t="shared" si="8"/>
        <v>22.8</v>
      </c>
      <c r="BT6" s="33">
        <f t="shared" si="8"/>
        <v>28.87</v>
      </c>
      <c r="BU6" s="33">
        <f t="shared" si="8"/>
        <v>42.13</v>
      </c>
      <c r="BV6" s="33">
        <f t="shared" si="8"/>
        <v>42.48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601.51</v>
      </c>
      <c r="CB6" s="33">
        <f t="shared" ref="CB6:CJ6" si="9">IF(CB7="",NA(),CB7)</f>
        <v>585.01</v>
      </c>
      <c r="CC6" s="33">
        <f t="shared" si="9"/>
        <v>481.36</v>
      </c>
      <c r="CD6" s="33">
        <f t="shared" si="9"/>
        <v>711.06</v>
      </c>
      <c r="CE6" s="33">
        <f t="shared" si="9"/>
        <v>532.85</v>
      </c>
      <c r="CF6" s="33">
        <f t="shared" si="9"/>
        <v>348.41</v>
      </c>
      <c r="CG6" s="33">
        <f t="shared" si="9"/>
        <v>343.8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42.34</v>
      </c>
      <c r="CM6" s="33">
        <f t="shared" ref="CM6:CU6" si="10">IF(CM7="",NA(),CM7)</f>
        <v>42.34</v>
      </c>
      <c r="CN6" s="33">
        <f t="shared" si="10"/>
        <v>45.95</v>
      </c>
      <c r="CO6" s="33">
        <f t="shared" si="10"/>
        <v>44.14</v>
      </c>
      <c r="CP6" s="33">
        <f t="shared" si="10"/>
        <v>40.54</v>
      </c>
      <c r="CQ6" s="33">
        <f t="shared" si="10"/>
        <v>46.85</v>
      </c>
      <c r="CR6" s="33">
        <f t="shared" si="10"/>
        <v>46.06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82.66</v>
      </c>
      <c r="CX6" s="33">
        <f t="shared" ref="CX6:DF6" si="11">IF(CX7="",NA(),CX7)</f>
        <v>82.92</v>
      </c>
      <c r="CY6" s="33">
        <f t="shared" si="11"/>
        <v>80.95</v>
      </c>
      <c r="CZ6" s="33">
        <f t="shared" si="11"/>
        <v>82.38</v>
      </c>
      <c r="DA6" s="33">
        <f t="shared" si="11"/>
        <v>84.09</v>
      </c>
      <c r="DB6" s="33">
        <f t="shared" si="11"/>
        <v>73.78</v>
      </c>
      <c r="DC6" s="33">
        <f t="shared" si="11"/>
        <v>72.989999999999995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353418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7.33</v>
      </c>
      <c r="P7" s="36">
        <v>96.3</v>
      </c>
      <c r="Q7" s="36">
        <v>2500</v>
      </c>
      <c r="R7" s="36">
        <v>3053</v>
      </c>
      <c r="S7" s="36">
        <v>34.69</v>
      </c>
      <c r="T7" s="36">
        <v>88.01</v>
      </c>
      <c r="U7" s="36">
        <v>220</v>
      </c>
      <c r="V7" s="36">
        <v>0.1</v>
      </c>
      <c r="W7" s="36">
        <v>2200</v>
      </c>
      <c r="X7" s="36">
        <v>99.88</v>
      </c>
      <c r="Y7" s="36">
        <v>99.21</v>
      </c>
      <c r="Z7" s="36">
        <v>100</v>
      </c>
      <c r="AA7" s="36">
        <v>100.09</v>
      </c>
      <c r="AB7" s="36">
        <v>99.92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26.06</v>
      </c>
      <c r="BQ7" s="36">
        <v>29.16</v>
      </c>
      <c r="BR7" s="36">
        <v>34.07</v>
      </c>
      <c r="BS7" s="36">
        <v>22.8</v>
      </c>
      <c r="BT7" s="36">
        <v>28.87</v>
      </c>
      <c r="BU7" s="36">
        <v>42.13</v>
      </c>
      <c r="BV7" s="36">
        <v>42.48</v>
      </c>
      <c r="BW7" s="36">
        <v>50.9</v>
      </c>
      <c r="BX7" s="36">
        <v>50.82</v>
      </c>
      <c r="BY7" s="36">
        <v>52.19</v>
      </c>
      <c r="BZ7" s="36">
        <v>52.78</v>
      </c>
      <c r="CA7" s="36">
        <v>601.51</v>
      </c>
      <c r="CB7" s="36">
        <v>585.01</v>
      </c>
      <c r="CC7" s="36">
        <v>481.36</v>
      </c>
      <c r="CD7" s="36">
        <v>711.06</v>
      </c>
      <c r="CE7" s="36">
        <v>532.85</v>
      </c>
      <c r="CF7" s="36">
        <v>348.41</v>
      </c>
      <c r="CG7" s="36">
        <v>343.8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42.34</v>
      </c>
      <c r="CM7" s="36">
        <v>42.34</v>
      </c>
      <c r="CN7" s="36">
        <v>45.95</v>
      </c>
      <c r="CO7" s="36">
        <v>44.14</v>
      </c>
      <c r="CP7" s="36">
        <v>40.54</v>
      </c>
      <c r="CQ7" s="36">
        <v>46.85</v>
      </c>
      <c r="CR7" s="36">
        <v>46.06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82.66</v>
      </c>
      <c r="CX7" s="36">
        <v>82.92</v>
      </c>
      <c r="CY7" s="36">
        <v>80.95</v>
      </c>
      <c r="CZ7" s="36">
        <v>82.38</v>
      </c>
      <c r="DA7" s="36">
        <v>84.09</v>
      </c>
      <c r="DB7" s="36">
        <v>73.78</v>
      </c>
      <c r="DC7" s="36">
        <v>72.989999999999995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2017-02-08T03:14:35Z</dcterms:created>
  <dcterms:modified xsi:type="dcterms:W3CDTF">2017-02-23T01:02:12Z</dcterms:modified>
  <cp:category/>
</cp:coreProperties>
</file>