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<sst xmlns="http://schemas.openxmlformats.org/spreadsheetml/2006/main" count="221" uniqueCount="111">
  <si>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</si>
  <si>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</si>
  <si>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</si>
  <si>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</si>
  <si>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</si>
  <si>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</si>
  <si>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</si>
  <si>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</si>
  <si>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</si>
  <si>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</si>
  <si>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</si>
  <si>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</si>
  <si>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</si>
  <si>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</si>
  <si>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</si>
  <si>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</si>
  <si>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</si>
  <si>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</si>
  <si>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</si>
  <si>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</si>
  <si>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</si>
  <si>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</si>
  <si>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</si>
  <si>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</si>
  <si>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</si>
  <si>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</si>
  <si>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</si>
  <si>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</si>
  <si>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</si>
  <si>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</si>
  <si>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</si>
  <si>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</si>
  <si>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</si>
  <si>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</si>
  <si>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</si>
  <si>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</si>
  <si>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</si>
  <si>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</si>
  <si>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</si>
  <si>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</si>
  <si>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</si>
  <si>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</si>
  <si>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</si>
  <si>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</si>
  <si>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</si>
  <si>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</si>
  <si>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</si>
  <si>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</si>
  <si>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</si>
  <si>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</si>
  <si>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</si>
  <si>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</si>
  <si>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</si>
  <si>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</si>
  <si>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</si>
  <si>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</si>
  <si>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</si>
  <si>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</si>
  <si>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</si>
  <si>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</si>
  <si>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</si>
  <si>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</si>
  <si>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</si>
  <si>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</si>
  <si>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</si>
  <si>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</si>
  <si>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</si>
  <si>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</si>
  <si>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</si>
  <si>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</si>
  <si>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</si>
  <si>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</si>
  <si>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</si>
  <si>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</si>
  <si>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</si>
  <si>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</si>
  <si>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</si>
  <si>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</si>
  <si>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</si>
  <si>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</si>
  <si>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</si>
  <si>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</si>
  <si>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</si>
  <si>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</si>
  <si>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</si>
  <si>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</si>
  <si>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</si>
  <si>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</si>
  <si>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</si>
  <si>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</si>
  <si>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</si>
  <si>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</si>
  <si>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</si>
  <si>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</si>
  <si>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</si>
  <si>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</si>
  <si>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上関町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</si>
  <si>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</si>
  <si>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</si>
  <si>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</si>
  <si>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</si>
  <si>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</si>
  <si>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</si>
  <si>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</si>
  <si>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</si>
  <si>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</si>
  <si>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</si>
  <si>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</si>
  <si>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平成17年に供用開始し、管渠の改築等の必要性が低いため更新は行っていない。</t>
    <rPh sb="1" eb="3">
      <t>ヘイセイ</t>
    </rPh>
    <rPh sb="5" eb="6">
      <t>ネン</t>
    </rPh>
    <rPh sb="7" eb="9">
      <t>キョウヨウ</t>
    </rPh>
    <rPh sb="9" eb="11">
      <t>カイシ</t>
    </rPh>
    <rPh sb="13" eb="15">
      <t>カンキョ</t>
    </rPh>
    <rPh sb="16" eb="18">
      <t>カイチク</t>
    </rPh>
    <rPh sb="18" eb="19">
      <t>トウ</t>
    </rPh>
    <rPh sb="20" eb="23">
      <t>ヒツヨウセイ</t>
    </rPh>
    <rPh sb="24" eb="25">
      <t>ヒク</t>
    </rPh>
    <rPh sb="28" eb="30">
      <t>コウシン</t>
    </rPh>
    <rPh sb="31" eb="32">
      <t>オコナ</t>
    </rPh>
    <phoneticPr fontId="4"/>
  </si>
  <si>
    <t>　例年、施設の維持管理費が多額となっており、全国平均値、類似団体平均値と比較すると経費回収率は低く、汚水処理原価は高く推移している。
　水洗化率は90％付近を推移しており、類似団体平均値と比較しても10ポイント以上高く、効率の良い使用料収入が行われているといえる。</t>
    <rPh sb="1" eb="3">
      <t>レイネン</t>
    </rPh>
    <rPh sb="4" eb="6">
      <t>シセツ</t>
    </rPh>
    <rPh sb="7" eb="9">
      <t>イジ</t>
    </rPh>
    <rPh sb="9" eb="11">
      <t>カンリ</t>
    </rPh>
    <rPh sb="11" eb="12">
      <t>ヒ</t>
    </rPh>
    <rPh sb="13" eb="15">
      <t>タガク</t>
    </rPh>
    <rPh sb="22" eb="24">
      <t>ゼンコク</t>
    </rPh>
    <rPh sb="24" eb="26">
      <t>ヘイキン</t>
    </rPh>
    <rPh sb="26" eb="27">
      <t>チ</t>
    </rPh>
    <rPh sb="28" eb="30">
      <t>ルイジ</t>
    </rPh>
    <rPh sb="30" eb="32">
      <t>ダンタイ</t>
    </rPh>
    <rPh sb="32" eb="35">
      <t>ヘイキンチ</t>
    </rPh>
    <rPh sb="36" eb="38">
      <t>ヒカク</t>
    </rPh>
    <rPh sb="41" eb="43">
      <t>ケイヒ</t>
    </rPh>
    <rPh sb="43" eb="45">
      <t>カイシュウ</t>
    </rPh>
    <rPh sb="45" eb="46">
      <t>リツ</t>
    </rPh>
    <rPh sb="47" eb="48">
      <t>ヒク</t>
    </rPh>
    <rPh sb="50" eb="52">
      <t>オスイ</t>
    </rPh>
    <rPh sb="52" eb="54">
      <t>ショリ</t>
    </rPh>
    <rPh sb="54" eb="56">
      <t>ゲンカ</t>
    </rPh>
    <rPh sb="57" eb="58">
      <t>タカ</t>
    </rPh>
    <rPh sb="59" eb="61">
      <t>スイイ</t>
    </rPh>
    <rPh sb="68" eb="71">
      <t>スイセンカ</t>
    </rPh>
    <rPh sb="71" eb="72">
      <t>リツ</t>
    </rPh>
    <rPh sb="76" eb="78">
      <t>フキン</t>
    </rPh>
    <rPh sb="79" eb="81">
      <t>スイイ</t>
    </rPh>
    <rPh sb="86" eb="88">
      <t>ルイジ</t>
    </rPh>
    <rPh sb="88" eb="90">
      <t>ダンタイ</t>
    </rPh>
    <rPh sb="90" eb="93">
      <t>ヘイキンチ</t>
    </rPh>
    <rPh sb="94" eb="96">
      <t>ヒカク</t>
    </rPh>
    <rPh sb="105" eb="107">
      <t>イジョウ</t>
    </rPh>
    <rPh sb="107" eb="108">
      <t>タカ</t>
    </rPh>
    <rPh sb="110" eb="112">
      <t>コウリツ</t>
    </rPh>
    <rPh sb="113" eb="114">
      <t>ヨ</t>
    </rPh>
    <rPh sb="115" eb="118">
      <t>シヨウリョウ</t>
    </rPh>
    <rPh sb="118" eb="120">
      <t>シュウニュウ</t>
    </rPh>
    <rPh sb="121" eb="122">
      <t>オコナ</t>
    </rPh>
    <phoneticPr fontId="4"/>
  </si>
  <si>
    <t>　人口減少に伴い使用料収入は今後も減少する見込みであり、高い水洗化率を鑑みると多くの新規加入者は望めない。営業収益の減少により今後も一般会計からの基準外繰入に依存している状況は継続すると思われる。
　施設の長寿命化を可能な限り行い、更新費用を削減させることにより、基準外繰入を抑えるように努め、経営状況の改善を目指す。
　</t>
    <rPh sb="1" eb="3">
      <t>ジンコウ</t>
    </rPh>
    <rPh sb="3" eb="5">
      <t>ゲンショウ</t>
    </rPh>
    <rPh sb="6" eb="7">
      <t>トモナ</t>
    </rPh>
    <rPh sb="8" eb="11">
      <t>シヨウリョウ</t>
    </rPh>
    <rPh sb="11" eb="13">
      <t>シュウニュウ</t>
    </rPh>
    <rPh sb="14" eb="16">
      <t>コンゴ</t>
    </rPh>
    <rPh sb="17" eb="19">
      <t>ゲンショウ</t>
    </rPh>
    <rPh sb="21" eb="23">
      <t>ミコ</t>
    </rPh>
    <rPh sb="28" eb="29">
      <t>タカ</t>
    </rPh>
    <rPh sb="30" eb="33">
      <t>スイセンカ</t>
    </rPh>
    <rPh sb="33" eb="34">
      <t>リツ</t>
    </rPh>
    <rPh sb="35" eb="36">
      <t>カンガ</t>
    </rPh>
    <rPh sb="39" eb="40">
      <t>オオ</t>
    </rPh>
    <rPh sb="42" eb="44">
      <t>シンキ</t>
    </rPh>
    <rPh sb="44" eb="47">
      <t>カニュウシャ</t>
    </rPh>
    <rPh sb="48" eb="49">
      <t>ノゾ</t>
    </rPh>
    <rPh sb="53" eb="55">
      <t>エイギョウ</t>
    </rPh>
    <rPh sb="55" eb="57">
      <t>シュウエキ</t>
    </rPh>
    <rPh sb="58" eb="60">
      <t>ゲンショウ</t>
    </rPh>
    <rPh sb="63" eb="65">
      <t>コンゴ</t>
    </rPh>
    <rPh sb="66" eb="68">
      <t>イッパン</t>
    </rPh>
    <rPh sb="68" eb="70">
      <t>カイケイ</t>
    </rPh>
    <rPh sb="73" eb="75">
      <t>キジュン</t>
    </rPh>
    <rPh sb="75" eb="76">
      <t>ガイ</t>
    </rPh>
    <rPh sb="76" eb="78">
      <t>クリイレ</t>
    </rPh>
    <rPh sb="79" eb="81">
      <t>イゾン</t>
    </rPh>
    <rPh sb="85" eb="87">
      <t>ジョウキョウ</t>
    </rPh>
    <rPh sb="88" eb="90">
      <t>ケイゾク</t>
    </rPh>
    <rPh sb="93" eb="94">
      <t>オモ</t>
    </rPh>
    <rPh sb="100" eb="102">
      <t>シセツ</t>
    </rPh>
    <rPh sb="103" eb="104">
      <t>チョウ</t>
    </rPh>
    <rPh sb="104" eb="107">
      <t>ジュミョウカ</t>
    </rPh>
    <rPh sb="108" eb="110">
      <t>カノウ</t>
    </rPh>
    <rPh sb="111" eb="112">
      <t>カギ</t>
    </rPh>
    <rPh sb="113" eb="114">
      <t>オコナ</t>
    </rPh>
    <rPh sb="116" eb="118">
      <t>コウシン</t>
    </rPh>
    <rPh sb="118" eb="120">
      <t>ヒヨウ</t>
    </rPh>
    <rPh sb="121" eb="123">
      <t>サクゲン</t>
    </rPh>
    <rPh sb="132" eb="134">
      <t>キジュン</t>
    </rPh>
    <rPh sb="134" eb="135">
      <t>ガイ</t>
    </rPh>
    <rPh sb="135" eb="137">
      <t>クリイレ</t>
    </rPh>
    <rPh sb="138" eb="139">
      <t>オサ</t>
    </rPh>
    <rPh sb="144" eb="145">
      <t>ツト</t>
    </rPh>
    <rPh sb="147" eb="149">
      <t>ケイエイ</t>
    </rPh>
    <rPh sb="149" eb="151">
      <t>ジョウキョウ</t>
    </rPh>
    <rPh sb="152" eb="154">
      <t>カイゼン</t>
    </rPh>
    <rPh sb="155" eb="15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</si>
</sst>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200128"/>
        <c:axId val="65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65200128"/>
        <c:axId val="65202048"/>
      </c:lineChart>
      <c:dateAx>
        <c:axId val="65200128"/>
        <c:scaling>
          <c:orientation val="minMax"/>
        </c:scaling>
        <c:delete val="1"/>
        <c:axPos val="b"/>
        <c:numFmt formatCode="ge" sourceLinked="1"/>
        <c:majorTickMark val="none"/>
        <c:minorTickMark val="none"/>
        <c:tickLblPos val="none"/>
        <c:crossAx val="65202048"/>
        <c:crosses val="autoZero"/>
        <c:auto val="1"/>
        <c:lblOffset val="100"/>
        <c:baseTimeUnit val="years"/>
      </c:dateAx>
      <c:valAx>
        <c:axId val="65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28.08</c:v>
                </c:pt>
                <c:pt idx="1">
                  <c:v>28.08</c:v>
                </c:pt>
                <c:pt idx="2">
                  <c:v>28.08</c:v>
                </c:pt>
                <c:pt idx="3">
                  <c:v>26.03</c:v>
                </c:pt>
                <c:pt idx="4">
                  <c:v>19.18</c:v>
                </c:pt>
              </c:numCache>
            </c:numRef>
          </c:val>
        </c:ser>
        <c:dLbls>
          <c:showLegendKey val="0"/>
          <c:showVal val="0"/>
          <c:showCatName val="0"/>
          <c:showSerName val="0"/>
          <c:showPercent val="0"/>
          <c:showBubbleSize val="0"/>
        </c:dLbls>
        <c:gapWidth val="150"/>
        <c:axId val="114599040"/>
        <c:axId val="1146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14599040"/>
        <c:axId val="114600960"/>
      </c:lineChart>
      <c:dateAx>
        <c:axId val="114599040"/>
        <c:scaling>
          <c:orientation val="minMax"/>
        </c:scaling>
        <c:delete val="1"/>
        <c:axPos val="b"/>
        <c:numFmt formatCode="ge" sourceLinked="1"/>
        <c:majorTickMark val="none"/>
        <c:minorTickMark val="none"/>
        <c:tickLblPos val="none"/>
        <c:crossAx val="114600960"/>
        <c:crosses val="autoZero"/>
        <c:auto val="1"/>
        <c:lblOffset val="100"/>
        <c:baseTimeUnit val="years"/>
      </c:dateAx>
      <c:valAx>
        <c:axId val="1146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90.45</c:v>
                </c:pt>
                <c:pt idx="1">
                  <c:v>88.95</c:v>
                </c:pt>
                <c:pt idx="2">
                  <c:v>87.65</c:v>
                </c:pt>
                <c:pt idx="3">
                  <c:v>88.41</c:v>
                </c:pt>
                <c:pt idx="4">
                  <c:v>89.68</c:v>
                </c:pt>
              </c:numCache>
            </c:numRef>
          </c:val>
        </c:ser>
        <c:dLbls>
          <c:showLegendKey val="0"/>
          <c:showVal val="0"/>
          <c:showCatName val="0"/>
          <c:showSerName val="0"/>
          <c:showPercent val="0"/>
          <c:showBubbleSize val="0"/>
        </c:dLbls>
        <c:gapWidth val="150"/>
        <c:axId val="114671616"/>
        <c:axId val="1146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14671616"/>
        <c:axId val="114673536"/>
      </c:lineChart>
      <c:dateAx>
        <c:axId val="114671616"/>
        <c:scaling>
          <c:orientation val="minMax"/>
        </c:scaling>
        <c:delete val="1"/>
        <c:axPos val="b"/>
        <c:numFmt formatCode="ge" sourceLinked="1"/>
        <c:majorTickMark val="none"/>
        <c:minorTickMark val="none"/>
        <c:tickLblPos val="none"/>
        <c:crossAx val="114673536"/>
        <c:crosses val="autoZero"/>
        <c:auto val="1"/>
        <c:lblOffset val="100"/>
        <c:baseTimeUnit val="years"/>
      </c:dateAx>
      <c:valAx>
        <c:axId val="1146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100.11</c:v>
                </c:pt>
                <c:pt idx="1">
                  <c:v>99.69</c:v>
                </c:pt>
                <c:pt idx="2">
                  <c:v>99.75</c:v>
                </c:pt>
                <c:pt idx="3">
                  <c:v>99.94</c:v>
                </c:pt>
                <c:pt idx="4">
                  <c:v>100.07</c:v>
                </c:pt>
              </c:numCache>
            </c:numRef>
          </c:val>
        </c:ser>
        <c:dLbls>
          <c:showLegendKey val="0"/>
          <c:showVal val="0"/>
          <c:showCatName val="0"/>
          <c:showSerName val="0"/>
          <c:showPercent val="0"/>
          <c:showBubbleSize val="0"/>
        </c:dLbls>
        <c:gapWidth val="150"/>
        <c:axId val="65240448"/>
        <c:axId val="652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40448"/>
        <c:axId val="65279488"/>
      </c:lineChart>
      <c:dateAx>
        <c:axId val="65240448"/>
        <c:scaling>
          <c:orientation val="minMax"/>
        </c:scaling>
        <c:delete val="1"/>
        <c:axPos val="b"/>
        <c:numFmt formatCode="ge" sourceLinked="1"/>
        <c:majorTickMark val="none"/>
        <c:minorTickMark val="none"/>
        <c:tickLblPos val="none"/>
        <c:crossAx val="65279488"/>
        <c:crosses val="autoZero"/>
        <c:auto val="1"/>
        <c:lblOffset val="100"/>
        <c:baseTimeUnit val="years"/>
      </c:dateAx>
      <c:valAx>
        <c:axId val="652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293312"/>
        <c:axId val="653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93312"/>
        <c:axId val="65303680"/>
      </c:lineChart>
      <c:dateAx>
        <c:axId val="65293312"/>
        <c:scaling>
          <c:orientation val="minMax"/>
        </c:scaling>
        <c:delete val="1"/>
        <c:axPos val="b"/>
        <c:numFmt formatCode="ge" sourceLinked="1"/>
        <c:majorTickMark val="none"/>
        <c:minorTickMark val="none"/>
        <c:tickLblPos val="none"/>
        <c:crossAx val="65303680"/>
        <c:crosses val="autoZero"/>
        <c:auto val="1"/>
        <c:lblOffset val="100"/>
        <c:baseTimeUnit val="years"/>
      </c:dateAx>
      <c:valAx>
        <c:axId val="653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34656"/>
        <c:axId val="65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34656"/>
        <c:axId val="65373696"/>
      </c:lineChart>
      <c:dateAx>
        <c:axId val="65334656"/>
        <c:scaling>
          <c:orientation val="minMax"/>
        </c:scaling>
        <c:delete val="1"/>
        <c:axPos val="b"/>
        <c:numFmt formatCode="ge" sourceLinked="1"/>
        <c:majorTickMark val="none"/>
        <c:minorTickMark val="none"/>
        <c:tickLblPos val="none"/>
        <c:crossAx val="65373696"/>
        <c:crosses val="autoZero"/>
        <c:auto val="1"/>
        <c:lblOffset val="100"/>
        <c:baseTimeUnit val="years"/>
      </c:dateAx>
      <c:valAx>
        <c:axId val="653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02208"/>
        <c:axId val="656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02208"/>
        <c:axId val="65643648"/>
      </c:lineChart>
      <c:dateAx>
        <c:axId val="65502208"/>
        <c:scaling>
          <c:orientation val="minMax"/>
        </c:scaling>
        <c:delete val="1"/>
        <c:axPos val="b"/>
        <c:numFmt formatCode="ge" sourceLinked="1"/>
        <c:majorTickMark val="none"/>
        <c:minorTickMark val="none"/>
        <c:tickLblPos val="none"/>
        <c:crossAx val="65643648"/>
        <c:crosses val="autoZero"/>
        <c:auto val="1"/>
        <c:lblOffset val="100"/>
        <c:baseTimeUnit val="years"/>
      </c:dateAx>
      <c:valAx>
        <c:axId val="656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98432"/>
        <c:axId val="68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98432"/>
        <c:axId val="68571904"/>
      </c:lineChart>
      <c:dateAx>
        <c:axId val="65698432"/>
        <c:scaling>
          <c:orientation val="minMax"/>
        </c:scaling>
        <c:delete val="1"/>
        <c:axPos val="b"/>
        <c:numFmt formatCode="ge" sourceLinked="1"/>
        <c:majorTickMark val="none"/>
        <c:minorTickMark val="none"/>
        <c:tickLblPos val="none"/>
        <c:crossAx val="68571904"/>
        <c:crosses val="autoZero"/>
        <c:auto val="1"/>
        <c:lblOffset val="100"/>
        <c:baseTimeUnit val="years"/>
      </c:dateAx>
      <c:valAx>
        <c:axId val="68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614400"/>
        <c:axId val="686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68614400"/>
        <c:axId val="68657536"/>
      </c:lineChart>
      <c:dateAx>
        <c:axId val="68614400"/>
        <c:scaling>
          <c:orientation val="minMax"/>
        </c:scaling>
        <c:delete val="1"/>
        <c:axPos val="b"/>
        <c:numFmt formatCode="ge" sourceLinked="1"/>
        <c:majorTickMark val="none"/>
        <c:minorTickMark val="none"/>
        <c:tickLblPos val="none"/>
        <c:crossAx val="68657536"/>
        <c:crosses val="autoZero"/>
        <c:auto val="1"/>
        <c:lblOffset val="100"/>
        <c:baseTimeUnit val="years"/>
      </c:dateAx>
      <c:valAx>
        <c:axId val="68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18.12</c:v>
                </c:pt>
                <c:pt idx="1">
                  <c:v>21.82</c:v>
                </c:pt>
                <c:pt idx="2">
                  <c:v>23.02</c:v>
                </c:pt>
                <c:pt idx="3">
                  <c:v>17.670000000000002</c:v>
                </c:pt>
                <c:pt idx="4">
                  <c:v>17.829999999999998</c:v>
                </c:pt>
              </c:numCache>
            </c:numRef>
          </c:val>
        </c:ser>
        <c:dLbls>
          <c:showLegendKey val="0"/>
          <c:showVal val="0"/>
          <c:showCatName val="0"/>
          <c:showSerName val="0"/>
          <c:showPercent val="0"/>
          <c:showBubbleSize val="0"/>
        </c:dLbls>
        <c:gapWidth val="150"/>
        <c:axId val="68687744"/>
        <c:axId val="1136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68687744"/>
        <c:axId val="113631232"/>
      </c:lineChart>
      <c:dateAx>
        <c:axId val="68687744"/>
        <c:scaling>
          <c:orientation val="minMax"/>
        </c:scaling>
        <c:delete val="1"/>
        <c:axPos val="b"/>
        <c:numFmt formatCode="ge" sourceLinked="1"/>
        <c:majorTickMark val="none"/>
        <c:minorTickMark val="none"/>
        <c:tickLblPos val="none"/>
        <c:crossAx val="113631232"/>
        <c:crosses val="autoZero"/>
        <c:auto val="1"/>
        <c:lblOffset val="100"/>
        <c:baseTimeUnit val="years"/>
      </c:dateAx>
      <c:valAx>
        <c:axId val="1136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1015.12</c:v>
                </c:pt>
                <c:pt idx="1">
                  <c:v>909.22</c:v>
                </c:pt>
                <c:pt idx="2">
                  <c:v>918.51</c:v>
                </c:pt>
                <c:pt idx="3">
                  <c:v>1172.28</c:v>
                </c:pt>
                <c:pt idx="4">
                  <c:v>1218.71</c:v>
                </c:pt>
              </c:numCache>
            </c:numRef>
          </c:val>
        </c:ser>
        <c:dLbls>
          <c:showLegendKey val="0"/>
          <c:showVal val="0"/>
          <c:showCatName val="0"/>
          <c:showSerName val="0"/>
          <c:showPercent val="0"/>
          <c:showBubbleSize val="0"/>
        </c:dLbls>
        <c:gapWidth val="150"/>
        <c:axId val="114574848"/>
        <c:axId val="1145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14574848"/>
        <c:axId val="114576768"/>
      </c:lineChart>
      <c:dateAx>
        <c:axId val="114574848"/>
        <c:scaling>
          <c:orientation val="minMax"/>
        </c:scaling>
        <c:delete val="1"/>
        <c:axPos val="b"/>
        <c:numFmt formatCode="ge" sourceLinked="1"/>
        <c:majorTickMark val="none"/>
        <c:minorTickMark val="none"/>
        <c:tickLblPos val="none"/>
        <c:crossAx val="114576768"/>
        <c:crosses val="autoZero"/>
        <c:auto val="1"/>
        <c:lblOffset val="100"/>
        <c:baseTimeUnit val="years"/>
      </c:dateAx>
      <c:valAx>
        <c:axId val="1145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L34"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上関町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3190</v>
      </c>
      <c r="AM8" s="64"/>
      <c r="AN8" s="64"/>
      <c r="AO8" s="64"/>
      <c r="AP8" s="64"/>
      <c r="AQ8" s="64"/>
      <c r="AR8" s="64"/>
      <c r="AS8" s="64"/>
      <c r="AT8" s="63">
        <f>データ!S6</f>
        <v>34.69</v>
      </c>
      <c r="AU8" s="63"/>
      <c r="AV8" s="63"/>
      <c r="AW8" s="63"/>
      <c r="AX8" s="63"/>
      <c r="AY8" s="63"/>
      <c r="AZ8" s="63"/>
      <c r="BA8" s="63"/>
      <c r="BB8" s="63">
        <f>データ!T6</f>
        <v>91.96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4.92</v>
      </c>
      <c r="Q10" s="63"/>
      <c r="R10" s="63"/>
      <c r="S10" s="63"/>
      <c r="T10" s="63"/>
      <c r="U10" s="63"/>
      <c r="V10" s="63"/>
      <c r="W10" s="63">
        <f>データ!P6</f>
        <v>126.82</v>
      </c>
      <c r="X10" s="63"/>
      <c r="Y10" s="63"/>
      <c r="Z10" s="63"/>
      <c r="AA10" s="63"/>
      <c r="AB10" s="63"/>
      <c r="AC10" s="63"/>
      <c r="AD10" s="64">
        <f>データ!Q6</f>
        <v>2500</v>
      </c>
      <c r="AE10" s="64"/>
      <c r="AF10" s="64"/>
      <c r="AG10" s="64"/>
      <c r="AH10" s="64"/>
      <c r="AI10" s="64"/>
      <c r="AJ10" s="64"/>
      <c r="AK10" s="2"/>
      <c r="AL10" s="64">
        <f>データ!U6</f>
        <v>155</v>
      </c>
      <c r="AM10" s="64"/>
      <c r="AN10" s="64"/>
      <c r="AO10" s="64"/>
      <c r="AP10" s="64"/>
      <c r="AQ10" s="64"/>
      <c r="AR10" s="64"/>
      <c r="AS10" s="64"/>
      <c r="AT10" s="63">
        <f>データ!V6</f>
        <v>0.1</v>
      </c>
      <c r="AU10" s="63"/>
      <c r="AV10" s="63"/>
      <c r="AW10" s="63"/>
      <c r="AX10" s="63"/>
      <c r="AY10" s="63"/>
      <c r="AZ10" s="63"/>
      <c r="BA10" s="63"/>
      <c r="BB10" s="63">
        <f>データ!W6</f>
        <v>1550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353418</v>
      </c>
      <c r="D6" s="31">
        <f t="shared" si="3"/>
        <v>47</v>
      </c>
      <c r="E6" s="31">
        <f t="shared" si="3"/>
        <v>17</v>
      </c>
      <c r="F6" s="31">
        <f t="shared" si="3"/>
        <v>6</v>
      </c>
      <c r="G6" s="31">
        <f t="shared" si="3"/>
        <v>0</v>
      </c>
      <c r="H6" s="31" t="str">
        <f t="shared" si="3"/>
        <v>山口県　上関町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4.92</v>
      </c>
      <c r="P6" s="32">
        <f t="shared" si="3"/>
        <v>126.82</v>
      </c>
      <c r="Q6" s="32">
        <f t="shared" si="3"/>
        <v>2500</v>
      </c>
      <c r="R6" s="32">
        <f t="shared" si="3"/>
        <v>3190</v>
      </c>
      <c r="S6" s="32">
        <f t="shared" si="3"/>
        <v>34.69</v>
      </c>
      <c r="T6" s="32">
        <f t="shared" si="3"/>
        <v>91.96</v>
      </c>
      <c r="U6" s="32">
        <f t="shared" si="3"/>
        <v>155</v>
      </c>
      <c r="V6" s="32">
        <f t="shared" si="3"/>
        <v>0.1</v>
      </c>
      <c r="W6" s="32">
        <f t="shared" si="3"/>
        <v>1550</v>
      </c>
      <c r="X6" s="33">
        <f>IF(X7="",NA(),X7)</f>
        <v>100.11</v>
      </c>
      <c r="Y6" s="33">
        <f t="shared" ref="Y6:AG6" si="4">IF(Y7="",NA(),Y7)</f>
        <v>99.69</v>
      </c>
      <c r="Z6" s="33">
        <f t="shared" si="4"/>
        <v>99.75</v>
      </c>
      <c r="AA6" s="33">
        <f t="shared" si="4"/>
        <v>99.94</v>
      </c>
      <c r="AB6" s="33">
        <f t="shared" si="4"/>
        <v>100.07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18.12</v>
      </c>
      <c r="BQ6" s="33">
        <f t="shared" ref="BQ6:BY6" si="8">IF(BQ7="",NA(),BQ7)</f>
        <v>21.82</v>
      </c>
      <c r="BR6" s="33">
        <f t="shared" si="8"/>
        <v>23.02</v>
      </c>
      <c r="BS6" s="33">
        <f t="shared" si="8"/>
        <v>17.670000000000002</v>
      </c>
      <c r="BT6" s="33">
        <f t="shared" si="8"/>
        <v>17.829999999999998</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1015.12</v>
      </c>
      <c r="CB6" s="33">
        <f t="shared" ref="CB6:CJ6" si="9">IF(CB7="",NA(),CB7)</f>
        <v>909.22</v>
      </c>
      <c r="CC6" s="33">
        <f t="shared" si="9"/>
        <v>918.51</v>
      </c>
      <c r="CD6" s="33">
        <f t="shared" si="9"/>
        <v>1172.28</v>
      </c>
      <c r="CE6" s="33">
        <f t="shared" si="9"/>
        <v>1218.71</v>
      </c>
      <c r="CF6" s="33">
        <f t="shared" si="9"/>
        <v>438.41</v>
      </c>
      <c r="CG6" s="33">
        <f t="shared" si="9"/>
        <v>459.38</v>
      </c>
      <c r="CH6" s="33">
        <f t="shared" si="9"/>
        <v>438.71</v>
      </c>
      <c r="CI6" s="33">
        <f t="shared" si="9"/>
        <v>463.38</v>
      </c>
      <c r="CJ6" s="33">
        <f t="shared" si="9"/>
        <v>510.15</v>
      </c>
      <c r="CK6" s="32" t="str">
        <f>IF(CK7="","",IF(CK7="-","【-】","【"&amp;SUBSTITUTE(TEXT(CK7,"#,##0.00"),"-","△")&amp;"】"))</f>
        <v>【419.50】</v>
      </c>
      <c r="CL6" s="33">
        <f>IF(CL7="",NA(),CL7)</f>
        <v>28.08</v>
      </c>
      <c r="CM6" s="33">
        <f t="shared" ref="CM6:CU6" si="10">IF(CM7="",NA(),CM7)</f>
        <v>28.08</v>
      </c>
      <c r="CN6" s="33">
        <f t="shared" si="10"/>
        <v>28.08</v>
      </c>
      <c r="CO6" s="33">
        <f t="shared" si="10"/>
        <v>26.03</v>
      </c>
      <c r="CP6" s="33">
        <f t="shared" si="10"/>
        <v>19.18</v>
      </c>
      <c r="CQ6" s="33">
        <f t="shared" si="10"/>
        <v>31.9</v>
      </c>
      <c r="CR6" s="33">
        <f t="shared" si="10"/>
        <v>32.04</v>
      </c>
      <c r="CS6" s="33">
        <f t="shared" si="10"/>
        <v>33.81</v>
      </c>
      <c r="CT6" s="33">
        <f t="shared" si="10"/>
        <v>31.37</v>
      </c>
      <c r="CU6" s="33">
        <f t="shared" si="10"/>
        <v>29.86</v>
      </c>
      <c r="CV6" s="32" t="str">
        <f>IF(CV7="","",IF(CV7="-","【-】","【"&amp;SUBSTITUTE(TEXT(CV7,"#,##0.00"),"-","△")&amp;"】"))</f>
        <v>【35.64】</v>
      </c>
      <c r="CW6" s="33">
        <f>IF(CW7="",NA(),CW7)</f>
        <v>90.45</v>
      </c>
      <c r="CX6" s="33">
        <f t="shared" ref="CX6:DF6" si="11">IF(CX7="",NA(),CX7)</f>
        <v>88.95</v>
      </c>
      <c r="CY6" s="33">
        <f t="shared" si="11"/>
        <v>87.65</v>
      </c>
      <c r="CZ6" s="33">
        <f t="shared" si="11"/>
        <v>88.41</v>
      </c>
      <c r="DA6" s="33">
        <f t="shared" si="11"/>
        <v>89.68</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353418</v>
      </c>
      <c r="D7" s="35">
        <v>47</v>
      </c>
      <c r="E7" s="35">
        <v>17</v>
      </c>
      <c r="F7" s="35">
        <v>6</v>
      </c>
      <c r="G7" s="35">
        <v>0</v>
      </c>
      <c r="H7" s="35" t="s">
        <v>96</v>
      </c>
      <c r="I7" s="35" t="s">
        <v>97</v>
      </c>
      <c r="J7" s="35" t="s">
        <v>98</v>
      </c>
      <c r="K7" s="35" t="s">
        <v>99</v>
      </c>
      <c r="L7" s="35" t="s">
        <v>100</v>
      </c>
      <c r="M7" s="36" t="s">
        <v>101</v>
      </c>
      <c r="N7" s="36" t="s">
        <v>102</v>
      </c>
      <c r="O7" s="36">
        <v>4.92</v>
      </c>
      <c r="P7" s="36">
        <v>126.82</v>
      </c>
      <c r="Q7" s="36">
        <v>2500</v>
      </c>
      <c r="R7" s="36">
        <v>3190</v>
      </c>
      <c r="S7" s="36">
        <v>34.69</v>
      </c>
      <c r="T7" s="36">
        <v>91.96</v>
      </c>
      <c r="U7" s="36">
        <v>155</v>
      </c>
      <c r="V7" s="36">
        <v>0.1</v>
      </c>
      <c r="W7" s="36">
        <v>1550</v>
      </c>
      <c r="X7" s="36">
        <v>100.11</v>
      </c>
      <c r="Y7" s="36">
        <v>99.69</v>
      </c>
      <c r="Z7" s="36">
        <v>99.75</v>
      </c>
      <c r="AA7" s="36">
        <v>99.94</v>
      </c>
      <c r="AB7" s="36">
        <v>100.07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18.12</v>
      </c>
      <c r="BQ7" s="36">
        <v>21.82</v>
      </c>
      <c r="BR7" s="36">
        <v>23.02</v>
      </c>
      <c r="BS7" s="36">
        <v>17.670000000000002</v>
      </c>
      <c r="BT7" s="36">
        <v>17.829999999999998</v>
      </c>
      <c r="BU7" s="36">
        <v>38.049999999999997</v>
      </c>
      <c r="BV7" s="36">
        <v>35.909999999999997</v>
      </c>
      <c r="BW7" s="36">
        <v>37.92</v>
      </c>
      <c r="BX7" s="36">
        <v>35.049999999999997</v>
      </c>
      <c r="BY7" s="36">
        <v>33.86</v>
      </c>
      <c r="BZ7" s="36">
        <v>40.39</v>
      </c>
      <c r="CA7" s="36">
        <v>1015.12</v>
      </c>
      <c r="CB7" s="36">
        <v>909.22</v>
      </c>
      <c r="CC7" s="36">
        <v>918.51</v>
      </c>
      <c r="CD7" s="36">
        <v>1172.28</v>
      </c>
      <c r="CE7" s="36">
        <v>1218.71</v>
      </c>
      <c r="CF7" s="36">
        <v>438.41</v>
      </c>
      <c r="CG7" s="36">
        <v>459.38</v>
      </c>
      <c r="CH7" s="36">
        <v>438.71</v>
      </c>
      <c r="CI7" s="36">
        <v>463.38</v>
      </c>
      <c r="CJ7" s="36">
        <v>510.15</v>
      </c>
      <c r="CK7" s="36">
        <v>419.5</v>
      </c>
      <c r="CL7" s="36">
        <v>28.08</v>
      </c>
      <c r="CM7" s="36">
        <v>28.08</v>
      </c>
      <c r="CN7" s="36">
        <v>28.08</v>
      </c>
      <c r="CO7" s="36">
        <v>26.03</v>
      </c>
      <c r="CP7" s="36">
        <v>19.18</v>
      </c>
      <c r="CQ7" s="36">
        <v>31.9</v>
      </c>
      <c r="CR7" s="36">
        <v>32.04</v>
      </c>
      <c r="CS7" s="36">
        <v>33.81</v>
      </c>
      <c r="CT7" s="36">
        <v>31.37</v>
      </c>
      <c r="CU7" s="36">
        <v>29.86</v>
      </c>
      <c r="CV7" s="36">
        <v>35.64</v>
      </c>
      <c r="CW7" s="36">
        <v>90.45</v>
      </c>
      <c r="CX7" s="36">
        <v>88.95</v>
      </c>
      <c r="CY7" s="36">
        <v>87.65</v>
      </c>
      <c r="CZ7" s="36">
        <v>88.41</v>
      </c>
      <c r="DA7" s="36">
        <v>89.68</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2016-02-12T11:40:54Z</cp:lastPrinted>
  <dcterms:created xsi:type="dcterms:W3CDTF">2016-02-03T09:21:08Z</dcterms:created>
  <dcterms:modified xsi:type="dcterms:W3CDTF">2016-02-12T11:49:38Z</dcterms:modified>
  <cp:category/>
</cp:coreProperties>
</file>